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0.1\Privada\1022033321\INFORMES GOBIERNO EN LINEA\"/>
    </mc:Choice>
  </mc:AlternateContent>
  <bookViews>
    <workbookView xWindow="0" yWindow="0" windowWidth="24000" windowHeight="9045" tabRatio="706"/>
  </bookViews>
  <sheets>
    <sheet name="PROYECCION PRESUPU GASTOS 2020" sheetId="2" r:id="rId1"/>
  </sheets>
  <definedNames>
    <definedName name="_xlnm._FilterDatabase" localSheetId="0" hidden="1">'PROYECCION PRESUPU GASTOS 2020'!$A$5:$E$84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2" l="1"/>
  <c r="E42" i="2"/>
  <c r="E40" i="2" s="1"/>
  <c r="E25" i="2"/>
  <c r="E55" i="2" l="1"/>
  <c r="E38" i="2"/>
  <c r="E33" i="2"/>
  <c r="E30" i="2"/>
  <c r="E26" i="2"/>
  <c r="E22" i="2"/>
  <c r="E53" i="2"/>
  <c r="E51" i="2" s="1"/>
  <c r="E83" i="2" l="1"/>
  <c r="E9" i="2" l="1"/>
  <c r="E8" i="2" s="1"/>
  <c r="E7" i="2" s="1"/>
  <c r="E82" i="2" l="1"/>
  <c r="E81" i="2" s="1"/>
  <c r="E69" i="2"/>
  <c r="E68" i="2" s="1"/>
  <c r="E61" i="2"/>
  <c r="E37" i="2" l="1"/>
  <c r="E6" i="2" s="1"/>
</calcChain>
</file>

<file path=xl/sharedStrings.xml><?xml version="1.0" encoding="utf-8"?>
<sst xmlns="http://schemas.openxmlformats.org/spreadsheetml/2006/main" count="103" uniqueCount="95">
  <si>
    <t>AGENCIA DE DESARROLLO LOCAL DE ITAGÜÍ - ADELI-</t>
  </si>
  <si>
    <t>CAPITULO</t>
  </si>
  <si>
    <t>ARTICULO</t>
  </si>
  <si>
    <t>FUENTE</t>
  </si>
  <si>
    <t>DESCRIPCION</t>
  </si>
  <si>
    <t>VALOR</t>
  </si>
  <si>
    <t>2</t>
  </si>
  <si>
    <t>GASTOS TOTALES</t>
  </si>
  <si>
    <t>GASTOS DE FUNCIONAMIENTO</t>
  </si>
  <si>
    <t>2101</t>
  </si>
  <si>
    <t>GASTOS DE PERSONAL</t>
  </si>
  <si>
    <t>210101</t>
  </si>
  <si>
    <t>SERVICIOS PERSONALES DIRECTOS</t>
  </si>
  <si>
    <t>Sueldos</t>
  </si>
  <si>
    <t>Prima De Navidad</t>
  </si>
  <si>
    <t>Prima De Vacaciones</t>
  </si>
  <si>
    <t>Vacaciones</t>
  </si>
  <si>
    <t>Bonificación por Recreación</t>
  </si>
  <si>
    <t>Bonificación por Servicios Decreto Nacional</t>
  </si>
  <si>
    <t>Prima de Servicios</t>
  </si>
  <si>
    <t xml:space="preserve">Cesantías </t>
  </si>
  <si>
    <t>Intereses a las Cesantías</t>
  </si>
  <si>
    <t>Bienestar Laboral y Capacitaciones</t>
  </si>
  <si>
    <t>Viáticos y Gastos de Viaje</t>
  </si>
  <si>
    <t>SERVICIOS PERSONALES INDIRECTOS</t>
  </si>
  <si>
    <t xml:space="preserve">Honorarios </t>
  </si>
  <si>
    <t>Servicios Técnicos</t>
  </si>
  <si>
    <t>Fortalecimiento Institucional</t>
  </si>
  <si>
    <t>APORTES PREVISION Y SEGURIDAD SOCIAL- SECTOR PRIVADO</t>
  </si>
  <si>
    <t>Aportes para salud</t>
  </si>
  <si>
    <t>Aportes para Pensiones</t>
  </si>
  <si>
    <t>Aportes para Riesgos Profesionales</t>
  </si>
  <si>
    <t>APORTES PREVISION Y SEGURIDAD SOCIAL- SECTOR PUBLICO</t>
  </si>
  <si>
    <t>CONTRIBUCIONES PARAFISCALES</t>
  </si>
  <si>
    <t>Cajas de Compensación Familiar</t>
  </si>
  <si>
    <t>ICBF</t>
  </si>
  <si>
    <t>Sena</t>
  </si>
  <si>
    <t>GASTOS GENERALES</t>
  </si>
  <si>
    <t>ADQUISICIÓN DE BIENES</t>
  </si>
  <si>
    <t>Materiales Y Suministros</t>
  </si>
  <si>
    <t>ADQUISICIÓN DE SERVICIOS</t>
  </si>
  <si>
    <t>Servicios Públicos</t>
  </si>
  <si>
    <t>Seguros Y Pólizas</t>
  </si>
  <si>
    <t>Impresos Y Publicaciones</t>
  </si>
  <si>
    <t>Gastos De Transporte</t>
  </si>
  <si>
    <t>Gastos papeleria</t>
  </si>
  <si>
    <t>Servicios De Comunicación</t>
  </si>
  <si>
    <t>Servicios de Mantenimiento</t>
  </si>
  <si>
    <t>Actualización y Soporte Software Administrativo y Financiero</t>
  </si>
  <si>
    <t>Adquisición Software Financiero</t>
  </si>
  <si>
    <t>Adquisición muebles y equipos de oficina</t>
  </si>
  <si>
    <t>IMPUESTOS Y MULTAS</t>
  </si>
  <si>
    <t>Impuestos municipales</t>
  </si>
  <si>
    <t>Impuestos nacionales</t>
  </si>
  <si>
    <t>GASTOS FINANCIEROS</t>
  </si>
  <si>
    <t>Chequeras, libretas</t>
  </si>
  <si>
    <t>Gravamen Movimientos Financieros</t>
  </si>
  <si>
    <t>Comisiones</t>
  </si>
  <si>
    <t>Retención rendimientos Financieros</t>
  </si>
  <si>
    <t>Otros Gastos Financieros</t>
  </si>
  <si>
    <t>210205</t>
  </si>
  <si>
    <t>GASTOS LEGALES</t>
  </si>
  <si>
    <t>Estampillas Municipales</t>
  </si>
  <si>
    <t xml:space="preserve">GASTOS DE OPERACIÓN </t>
  </si>
  <si>
    <t>GASTOS DE COMERCIALIZACION</t>
  </si>
  <si>
    <t>Compra de  bienes para la venta</t>
  </si>
  <si>
    <t>Compra de servicios para la venta</t>
  </si>
  <si>
    <t>Gastos de intermediación</t>
  </si>
  <si>
    <t>2203</t>
  </si>
  <si>
    <t xml:space="preserve">GASTOS DE SERVICIOS </t>
  </si>
  <si>
    <t>220301</t>
  </si>
  <si>
    <t>GASTOS OPERATIVOS</t>
  </si>
  <si>
    <t xml:space="preserve">Servicio de Grúas </t>
  </si>
  <si>
    <t>23</t>
  </si>
  <si>
    <t>SERVCIO DE LA DEUDA</t>
  </si>
  <si>
    <t>2301</t>
  </si>
  <si>
    <t>DEUDA INTERNA</t>
  </si>
  <si>
    <t>230101</t>
  </si>
  <si>
    <t>AMORTIZACIONES</t>
  </si>
  <si>
    <t>Capital</t>
  </si>
  <si>
    <t>INTERESES</t>
  </si>
  <si>
    <t>Intereses Corrientes</t>
  </si>
  <si>
    <t>GASTOS DE INVERSION</t>
  </si>
  <si>
    <t>INVERSIONES DE CAPITAL</t>
  </si>
  <si>
    <t>240101</t>
  </si>
  <si>
    <t>PROYECTOS DE INVERSION</t>
  </si>
  <si>
    <t>Compra bien inmueble</t>
  </si>
  <si>
    <t>25</t>
  </si>
  <si>
    <t>OTROS RECURSOS DE CAPITAL</t>
  </si>
  <si>
    <t>2501</t>
  </si>
  <si>
    <t>DEL NIVEL MUNICIPAL</t>
  </si>
  <si>
    <t>250101</t>
  </si>
  <si>
    <t>CONVENIOS INTERADMINISTRATIVOS</t>
  </si>
  <si>
    <t>Ejecucion Conv Interadmon de Asociacion 049 de 2017 Municipio Itagui - ADELI Modernizacion, Ornato y Ahorro Energetico- Vigencia Futura 001</t>
  </si>
  <si>
    <t>PROYECTO PRESUPUESTO DE GASTOS AÑO 2.020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</si>
</sst>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;\-&quot;$&quot;#,##0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80">
    <xf numFmtId="0" fontId="0" fillId="0" borderId="0" xfId="0"/>
    <xf numFmtId="0" fontId="2" fillId="0" borderId="2" xfId="3" applyFont="1" applyFill="1" applyBorder="1"/>
    <xf numFmtId="164" fontId="3" fillId="0" borderId="2" xfId="1" applyNumberFormat="1" applyFont="1" applyFill="1" applyBorder="1"/>
    <xf numFmtId="0" fontId="3" fillId="0" borderId="9" xfId="3" applyFont="1" applyFill="1" applyBorder="1"/>
    <xf numFmtId="49" fontId="3" fillId="0" borderId="3" xfId="2" applyNumberFormat="1" applyFont="1" applyFill="1" applyBorder="1" applyAlignment="1">
      <alignment horizontal="left"/>
    </xf>
    <xf numFmtId="0" fontId="3" fillId="0" borderId="5" xfId="2" applyFont="1" applyFill="1" applyBorder="1"/>
    <xf numFmtId="49" fontId="3" fillId="0" borderId="7" xfId="3" applyNumberFormat="1" applyFont="1" applyFill="1" applyBorder="1" applyAlignment="1">
      <alignment horizontal="left"/>
    </xf>
    <xf numFmtId="1" fontId="3" fillId="0" borderId="8" xfId="3" applyNumberFormat="1" applyFont="1" applyFill="1" applyBorder="1" applyAlignment="1">
      <alignment horizontal="left"/>
    </xf>
    <xf numFmtId="1" fontId="3" fillId="0" borderId="9" xfId="3" applyNumberFormat="1" applyFont="1" applyFill="1" applyBorder="1" applyAlignment="1">
      <alignment horizontal="left"/>
    </xf>
    <xf numFmtId="49" fontId="2" fillId="0" borderId="6" xfId="3" applyNumberFormat="1" applyFont="1" applyFill="1" applyBorder="1" applyAlignment="1">
      <alignment horizontal="left"/>
    </xf>
    <xf numFmtId="0" fontId="2" fillId="0" borderId="6" xfId="3" applyNumberFormat="1" applyFont="1" applyFill="1" applyBorder="1" applyAlignment="1">
      <alignment horizontal="left"/>
    </xf>
    <xf numFmtId="1" fontId="2" fillId="0" borderId="6" xfId="3" applyNumberFormat="1" applyFont="1" applyFill="1" applyBorder="1" applyAlignment="1">
      <alignment horizontal="left"/>
    </xf>
    <xf numFmtId="49" fontId="2" fillId="0" borderId="2" xfId="3" applyNumberFormat="1" applyFont="1" applyFill="1" applyBorder="1" applyAlignment="1">
      <alignment horizontal="left"/>
    </xf>
    <xf numFmtId="0" fontId="2" fillId="0" borderId="2" xfId="3" applyNumberFormat="1" applyFont="1" applyFill="1" applyBorder="1" applyAlignment="1">
      <alignment horizontal="left"/>
    </xf>
    <xf numFmtId="1" fontId="2" fillId="0" borderId="2" xfId="3" applyNumberFormat="1" applyFont="1" applyFill="1" applyBorder="1" applyAlignment="1">
      <alignment horizontal="left"/>
    </xf>
    <xf numFmtId="49" fontId="2" fillId="0" borderId="1" xfId="3" applyNumberFormat="1" applyFont="1" applyFill="1" applyBorder="1" applyAlignment="1">
      <alignment horizontal="left"/>
    </xf>
    <xf numFmtId="0" fontId="2" fillId="0" borderId="1" xfId="3" applyNumberFormat="1" applyFont="1" applyFill="1" applyBorder="1" applyAlignment="1">
      <alignment horizontal="left"/>
    </xf>
    <xf numFmtId="1" fontId="2" fillId="0" borderId="1" xfId="3" applyNumberFormat="1" applyFont="1" applyFill="1" applyBorder="1" applyAlignment="1">
      <alignment horizontal="left"/>
    </xf>
    <xf numFmtId="0" fontId="2" fillId="0" borderId="2" xfId="3" applyFont="1" applyFill="1" applyBorder="1" applyAlignment="1">
      <alignment wrapText="1"/>
    </xf>
    <xf numFmtId="0" fontId="3" fillId="0" borderId="9" xfId="3" applyFont="1" applyFill="1" applyBorder="1" applyAlignment="1">
      <alignment vertical="center" wrapText="1"/>
    </xf>
    <xf numFmtId="49" fontId="3" fillId="0" borderId="6" xfId="3" applyNumberFormat="1" applyFont="1" applyFill="1" applyBorder="1" applyAlignment="1">
      <alignment horizontal="left"/>
    </xf>
    <xf numFmtId="49" fontId="3" fillId="0" borderId="2" xfId="3" applyNumberFormat="1" applyFont="1" applyFill="1" applyBorder="1" applyAlignment="1">
      <alignment horizontal="left"/>
    </xf>
    <xf numFmtId="0" fontId="3" fillId="0" borderId="2" xfId="3" applyFont="1" applyFill="1" applyBorder="1" applyAlignment="1">
      <alignment vertical="center" wrapText="1"/>
    </xf>
    <xf numFmtId="1" fontId="2" fillId="0" borderId="8" xfId="3" applyNumberFormat="1" applyFont="1" applyFill="1" applyBorder="1" applyAlignment="1">
      <alignment horizontal="left"/>
    </xf>
    <xf numFmtId="1" fontId="2" fillId="0" borderId="9" xfId="3" applyNumberFormat="1" applyFont="1" applyFill="1" applyBorder="1" applyAlignment="1">
      <alignment horizontal="left"/>
    </xf>
    <xf numFmtId="49" fontId="3" fillId="0" borderId="7" xfId="2" applyNumberFormat="1" applyFont="1" applyFill="1" applyBorder="1" applyAlignment="1">
      <alignment horizontal="left"/>
    </xf>
    <xf numFmtId="49" fontId="2" fillId="0" borderId="10" xfId="3" applyNumberFormat="1" applyFont="1" applyFill="1" applyBorder="1" applyAlignment="1">
      <alignment horizontal="left"/>
    </xf>
    <xf numFmtId="0" fontId="2" fillId="0" borderId="10" xfId="3" applyNumberFormat="1" applyFont="1" applyFill="1" applyBorder="1" applyAlignment="1">
      <alignment horizontal="left"/>
    </xf>
    <xf numFmtId="1" fontId="2" fillId="0" borderId="10" xfId="3" applyNumberFormat="1" applyFont="1" applyFill="1" applyBorder="1" applyAlignment="1">
      <alignment horizontal="left"/>
    </xf>
    <xf numFmtId="0" fontId="3" fillId="0" borderId="2" xfId="3" applyFont="1" applyFill="1" applyBorder="1"/>
    <xf numFmtId="0" fontId="2" fillId="0" borderId="1" xfId="3" applyFont="1" applyFill="1" applyBorder="1"/>
    <xf numFmtId="49" fontId="5" fillId="0" borderId="7" xfId="3" applyNumberFormat="1" applyFont="1" applyFill="1" applyBorder="1" applyAlignment="1">
      <alignment horizontal="left"/>
    </xf>
    <xf numFmtId="0" fontId="2" fillId="0" borderId="8" xfId="3" applyNumberFormat="1" applyFont="1" applyFill="1" applyBorder="1" applyAlignment="1">
      <alignment horizontal="left"/>
    </xf>
    <xf numFmtId="0" fontId="5" fillId="0" borderId="2" xfId="3" applyNumberFormat="1" applyFont="1" applyFill="1" applyBorder="1" applyAlignment="1">
      <alignment horizontal="left"/>
    </xf>
    <xf numFmtId="1" fontId="5" fillId="0" borderId="2" xfId="3" applyNumberFormat="1" applyFont="1" applyFill="1" applyBorder="1" applyAlignment="1">
      <alignment horizontal="left"/>
    </xf>
    <xf numFmtId="49" fontId="3" fillId="0" borderId="2" xfId="2" applyNumberFormat="1" applyFont="1" applyFill="1" applyBorder="1" applyAlignment="1">
      <alignment horizontal="left"/>
    </xf>
    <xf numFmtId="0" fontId="3" fillId="0" borderId="2" xfId="2" applyFont="1" applyFill="1" applyBorder="1"/>
    <xf numFmtId="5" fontId="3" fillId="0" borderId="2" xfId="1" applyNumberFormat="1" applyFont="1" applyFill="1" applyBorder="1"/>
    <xf numFmtId="5" fontId="3" fillId="0" borderId="6" xfId="1" applyNumberFormat="1" applyFont="1" applyFill="1" applyBorder="1"/>
    <xf numFmtId="5" fontId="4" fillId="0" borderId="2" xfId="1" applyNumberFormat="1" applyFont="1" applyFill="1" applyBorder="1"/>
    <xf numFmtId="5" fontId="4" fillId="0" borderId="1" xfId="1" applyNumberFormat="1" applyFont="1" applyFill="1" applyBorder="1"/>
    <xf numFmtId="5" fontId="4" fillId="0" borderId="6" xfId="1" applyNumberFormat="1" applyFont="1" applyFill="1" applyBorder="1"/>
    <xf numFmtId="5" fontId="4" fillId="0" borderId="10" xfId="1" applyNumberFormat="1" applyFont="1" applyFill="1" applyBorder="1"/>
    <xf numFmtId="5" fontId="2" fillId="0" borderId="2" xfId="1" applyNumberFormat="1" applyFont="1" applyFill="1" applyBorder="1"/>
    <xf numFmtId="1" fontId="2" fillId="0" borderId="2" xfId="2" applyNumberFormat="1" applyFont="1" applyFill="1" applyBorder="1"/>
    <xf numFmtId="1" fontId="2" fillId="0" borderId="4" xfId="2" applyNumberFormat="1" applyFont="1" applyFill="1" applyBorder="1"/>
    <xf numFmtId="1" fontId="2" fillId="0" borderId="5" xfId="2" applyNumberFormat="1" applyFont="1" applyFill="1" applyBorder="1"/>
    <xf numFmtId="0" fontId="7" fillId="0" borderId="0" xfId="0" applyFont="1"/>
    <xf numFmtId="49" fontId="6" fillId="0" borderId="0" xfId="0" applyNumberFormat="1" applyFont="1"/>
    <xf numFmtId="0" fontId="6" fillId="0" borderId="0" xfId="0" applyFont="1"/>
    <xf numFmtId="164" fontId="7" fillId="0" borderId="0" xfId="1" applyNumberFormat="1" applyFont="1" applyFill="1"/>
    <xf numFmtId="49" fontId="5" fillId="2" borderId="2" xfId="2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 wrapText="1"/>
    </xf>
    <xf numFmtId="5" fontId="7" fillId="0" borderId="2" xfId="1" applyNumberFormat="1" applyFont="1" applyFill="1" applyBorder="1"/>
    <xf numFmtId="5" fontId="8" fillId="0" borderId="2" xfId="1" applyNumberFormat="1" applyFont="1" applyFill="1" applyBorder="1"/>
    <xf numFmtId="49" fontId="5" fillId="2" borderId="1" xfId="2" applyNumberFormat="1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6" fillId="0" borderId="2" xfId="0" applyFont="1" applyFill="1" applyBorder="1"/>
    <xf numFmtId="49" fontId="6" fillId="0" borderId="6" xfId="0" applyNumberFormat="1" applyFont="1" applyFill="1" applyBorder="1"/>
    <xf numFmtId="0" fontId="7" fillId="0" borderId="6" xfId="0" applyFont="1" applyFill="1" applyBorder="1"/>
    <xf numFmtId="0" fontId="6" fillId="0" borderId="6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49" fontId="8" fillId="0" borderId="2" xfId="0" applyNumberFormat="1" applyFont="1" applyFill="1" applyBorder="1"/>
    <xf numFmtId="0" fontId="8" fillId="0" borderId="2" xfId="0" applyFont="1" applyFill="1" applyBorder="1"/>
    <xf numFmtId="49" fontId="7" fillId="0" borderId="1" xfId="0" applyNumberFormat="1" applyFont="1" applyFill="1" applyBorder="1"/>
    <xf numFmtId="0" fontId="7" fillId="0" borderId="1" xfId="0" applyFont="1" applyFill="1" applyBorder="1"/>
    <xf numFmtId="49" fontId="6" fillId="0" borderId="2" xfId="0" applyNumberFormat="1" applyFont="1" applyFill="1" applyBorder="1"/>
    <xf numFmtId="49" fontId="6" fillId="0" borderId="10" xfId="0" applyNumberFormat="1" applyFont="1" applyFill="1" applyBorder="1"/>
    <xf numFmtId="0" fontId="9" fillId="0" borderId="10" xfId="0" applyFont="1" applyFill="1" applyBorder="1" applyAlignment="1">
      <alignment horizontal="left"/>
    </xf>
    <xf numFmtId="0" fontId="9" fillId="0" borderId="10" xfId="0" applyFont="1" applyFill="1" applyBorder="1"/>
    <xf numFmtId="49" fontId="8" fillId="0" borderId="6" xfId="0" applyNumberFormat="1" applyFont="1" applyFill="1" applyBorder="1"/>
    <xf numFmtId="0" fontId="8" fillId="0" borderId="6" xfId="0" applyFont="1" applyFill="1" applyBorder="1"/>
    <xf numFmtId="49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wrapText="1"/>
    </xf>
    <xf numFmtId="0" fontId="7" fillId="0" borderId="0" xfId="0" applyFont="1" applyFill="1"/>
    <xf numFmtId="49" fontId="6" fillId="0" borderId="0" xfId="0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zoomScaleNormal="100" workbookViewId="0">
      <selection activeCell="D28" sqref="D28"/>
    </sheetView>
  </sheetViews>
  <sheetFormatPr baseColWidth="10" defaultRowHeight="12.75" x14ac:dyDescent="0.2"/>
  <cols>
    <col min="1" max="1" width="11.85546875" style="47" customWidth="1"/>
    <col min="2" max="2" width="12" style="47" bestFit="1" customWidth="1"/>
    <col min="3" max="3" width="9" style="47" customWidth="1"/>
    <col min="4" max="4" width="53.28515625" style="47" customWidth="1"/>
    <col min="5" max="5" width="18.85546875" style="78" bestFit="1" customWidth="1"/>
    <col min="6" max="16384" width="11.42578125" style="47"/>
  </cols>
  <sheetData>
    <row r="1" spans="1:5" x14ac:dyDescent="0.2">
      <c r="A1" s="79"/>
      <c r="B1" s="79"/>
      <c r="C1" s="79"/>
      <c r="D1" s="79"/>
      <c r="E1" s="79">
        <v>0.1</v>
      </c>
    </row>
    <row r="2" spans="1:5" x14ac:dyDescent="0.2">
      <c r="A2" s="79" t="s">
        <v>0</v>
      </c>
      <c r="B2" s="79"/>
      <c r="C2" s="79"/>
      <c r="D2" s="79"/>
      <c r="E2" s="79"/>
    </row>
    <row r="3" spans="1:5" x14ac:dyDescent="0.2">
      <c r="A3" s="79" t="s">
        <v>94</v>
      </c>
      <c r="B3" s="79"/>
      <c r="C3" s="79"/>
      <c r="D3" s="79"/>
      <c r="E3" s="79"/>
    </row>
    <row r="4" spans="1:5" x14ac:dyDescent="0.2">
      <c r="A4" s="48"/>
      <c r="B4" s="49"/>
      <c r="C4" s="49"/>
      <c r="D4" s="49"/>
      <c r="E4" s="50"/>
    </row>
    <row r="5" spans="1:5" x14ac:dyDescent="0.2">
      <c r="A5" s="51" t="s">
        <v>1</v>
      </c>
      <c r="B5" s="52" t="s">
        <v>2</v>
      </c>
      <c r="C5" s="52" t="s">
        <v>3</v>
      </c>
      <c r="D5" s="52" t="s">
        <v>4</v>
      </c>
      <c r="E5" s="53" t="s">
        <v>5</v>
      </c>
    </row>
    <row r="6" spans="1:5" x14ac:dyDescent="0.2">
      <c r="A6" s="35" t="s">
        <v>6</v>
      </c>
      <c r="B6" s="44"/>
      <c r="C6" s="44"/>
      <c r="D6" s="36" t="s">
        <v>7</v>
      </c>
      <c r="E6" s="37">
        <f>+E7+E63+E81+E71</f>
        <v>7830279631.7011585</v>
      </c>
    </row>
    <row r="7" spans="1:5" x14ac:dyDescent="0.2">
      <c r="A7" s="35">
        <v>21</v>
      </c>
      <c r="B7" s="44"/>
      <c r="C7" s="44"/>
      <c r="D7" s="36" t="s">
        <v>8</v>
      </c>
      <c r="E7" s="37">
        <f>+E8+E37</f>
        <v>1728299999.701159</v>
      </c>
    </row>
    <row r="8" spans="1:5" x14ac:dyDescent="0.2">
      <c r="A8" s="4" t="s">
        <v>9</v>
      </c>
      <c r="B8" s="45"/>
      <c r="C8" s="46"/>
      <c r="D8" s="5" t="s">
        <v>10</v>
      </c>
      <c r="E8" s="38">
        <f>+E9+E22+E26+E30+E33</f>
        <v>1633369603.701159</v>
      </c>
    </row>
    <row r="9" spans="1:5" x14ac:dyDescent="0.2">
      <c r="A9" s="6" t="s">
        <v>11</v>
      </c>
      <c r="B9" s="7"/>
      <c r="C9" s="8"/>
      <c r="D9" s="3" t="s">
        <v>12</v>
      </c>
      <c r="E9" s="37">
        <f>SUM(E10:E21)</f>
        <v>1215818431.9294858</v>
      </c>
    </row>
    <row r="10" spans="1:5" x14ac:dyDescent="0.2">
      <c r="A10" s="9"/>
      <c r="B10" s="10">
        <v>21010100</v>
      </c>
      <c r="C10" s="11">
        <v>101</v>
      </c>
      <c r="D10" s="1" t="s">
        <v>13</v>
      </c>
      <c r="E10" s="54">
        <v>400000000</v>
      </c>
    </row>
    <row r="11" spans="1:5" x14ac:dyDescent="0.2">
      <c r="A11" s="9"/>
      <c r="B11" s="10">
        <v>21010100</v>
      </c>
      <c r="C11" s="11">
        <v>102</v>
      </c>
      <c r="D11" s="1" t="s">
        <v>13</v>
      </c>
      <c r="E11" s="54">
        <v>469182959.93986201</v>
      </c>
    </row>
    <row r="12" spans="1:5" x14ac:dyDescent="0.2">
      <c r="A12" s="12"/>
      <c r="B12" s="13">
        <v>21010101</v>
      </c>
      <c r="C12" s="14">
        <v>102</v>
      </c>
      <c r="D12" s="1" t="s">
        <v>14</v>
      </c>
      <c r="E12" s="54">
        <v>79492756.940836996</v>
      </c>
    </row>
    <row r="13" spans="1:5" x14ac:dyDescent="0.2">
      <c r="A13" s="12"/>
      <c r="B13" s="13">
        <v>21010102</v>
      </c>
      <c r="C13" s="11">
        <v>102</v>
      </c>
      <c r="D13" s="1" t="s">
        <v>15</v>
      </c>
      <c r="E13" s="54">
        <v>38291708.570627503</v>
      </c>
    </row>
    <row r="14" spans="1:5" x14ac:dyDescent="0.2">
      <c r="A14" s="12"/>
      <c r="B14" s="13">
        <v>21010103</v>
      </c>
      <c r="C14" s="14">
        <v>102</v>
      </c>
      <c r="D14" s="1" t="s">
        <v>16</v>
      </c>
      <c r="E14" s="54">
        <v>38291708.570627503</v>
      </c>
    </row>
    <row r="15" spans="1:5" x14ac:dyDescent="0.2">
      <c r="A15" s="12"/>
      <c r="B15" s="13">
        <v>21010104</v>
      </c>
      <c r="C15" s="11">
        <v>102</v>
      </c>
      <c r="D15" s="1" t="s">
        <v>17</v>
      </c>
      <c r="E15" s="54">
        <v>4828794.2218881203</v>
      </c>
    </row>
    <row r="16" spans="1:5" x14ac:dyDescent="0.2">
      <c r="A16" s="12"/>
      <c r="B16" s="13">
        <v>21010105</v>
      </c>
      <c r="C16" s="14">
        <v>102</v>
      </c>
      <c r="D16" s="1" t="s">
        <v>18</v>
      </c>
      <c r="E16" s="54">
        <v>25351169.664912637</v>
      </c>
    </row>
    <row r="17" spans="1:5" x14ac:dyDescent="0.2">
      <c r="A17" s="12"/>
      <c r="B17" s="13">
        <v>21010106</v>
      </c>
      <c r="C17" s="11">
        <v>102</v>
      </c>
      <c r="D17" s="1" t="s">
        <v>19</v>
      </c>
      <c r="E17" s="54">
        <v>37124355.918892398</v>
      </c>
    </row>
    <row r="18" spans="1:5" x14ac:dyDescent="0.2">
      <c r="A18" s="12"/>
      <c r="B18" s="13">
        <v>21010107</v>
      </c>
      <c r="C18" s="14">
        <v>102</v>
      </c>
      <c r="D18" s="1" t="s">
        <v>20</v>
      </c>
      <c r="E18" s="54">
        <v>87098194.73378475</v>
      </c>
    </row>
    <row r="19" spans="1:5" x14ac:dyDescent="0.2">
      <c r="A19" s="12"/>
      <c r="B19" s="13">
        <v>21010108</v>
      </c>
      <c r="C19" s="11">
        <v>102</v>
      </c>
      <c r="D19" s="1" t="s">
        <v>21</v>
      </c>
      <c r="E19" s="54">
        <v>10451783.368054168</v>
      </c>
    </row>
    <row r="20" spans="1:5" x14ac:dyDescent="0.2">
      <c r="A20" s="12"/>
      <c r="B20" s="13">
        <v>21010109</v>
      </c>
      <c r="C20" s="14">
        <v>102</v>
      </c>
      <c r="D20" s="1" t="s">
        <v>22</v>
      </c>
      <c r="E20" s="54">
        <v>22620400</v>
      </c>
    </row>
    <row r="21" spans="1:5" x14ac:dyDescent="0.2">
      <c r="A21" s="15"/>
      <c r="B21" s="16">
        <v>21010110</v>
      </c>
      <c r="C21" s="11">
        <v>102</v>
      </c>
      <c r="D21" s="1" t="s">
        <v>23</v>
      </c>
      <c r="E21" s="54">
        <v>3084600</v>
      </c>
    </row>
    <row r="22" spans="1:5" x14ac:dyDescent="0.2">
      <c r="A22" s="6">
        <v>210102</v>
      </c>
      <c r="B22" s="7"/>
      <c r="C22" s="8"/>
      <c r="D22" s="3" t="s">
        <v>24</v>
      </c>
      <c r="E22" s="37">
        <f>+SUM(E23:E25)</f>
        <v>237455160</v>
      </c>
    </row>
    <row r="23" spans="1:5" x14ac:dyDescent="0.2">
      <c r="A23" s="9"/>
      <c r="B23" s="10">
        <v>21010200</v>
      </c>
      <c r="C23" s="11">
        <v>102</v>
      </c>
      <c r="D23" s="18" t="s">
        <v>25</v>
      </c>
      <c r="E23" s="54">
        <v>0</v>
      </c>
    </row>
    <row r="24" spans="1:5" x14ac:dyDescent="0.2">
      <c r="A24" s="12"/>
      <c r="B24" s="13">
        <v>21010201</v>
      </c>
      <c r="C24" s="14">
        <v>102</v>
      </c>
      <c r="D24" s="1" t="s">
        <v>26</v>
      </c>
      <c r="E24" s="54">
        <v>0</v>
      </c>
    </row>
    <row r="25" spans="1:5" x14ac:dyDescent="0.2">
      <c r="A25" s="15"/>
      <c r="B25" s="16">
        <v>21010202</v>
      </c>
      <c r="C25" s="17">
        <v>102</v>
      </c>
      <c r="D25" s="1" t="s">
        <v>27</v>
      </c>
      <c r="E25" s="54">
        <f>211455160+30000000-4000000</f>
        <v>237455160</v>
      </c>
    </row>
    <row r="26" spans="1:5" ht="25.5" x14ac:dyDescent="0.2">
      <c r="A26" s="6">
        <v>210103</v>
      </c>
      <c r="B26" s="7"/>
      <c r="C26" s="8"/>
      <c r="D26" s="19" t="s">
        <v>28</v>
      </c>
      <c r="E26" s="37">
        <f>+SUM(E27:E29)</f>
        <v>122710616.9355638</v>
      </c>
    </row>
    <row r="27" spans="1:5" x14ac:dyDescent="0.2">
      <c r="A27" s="20"/>
      <c r="B27" s="10">
        <v>21010300</v>
      </c>
      <c r="C27" s="11">
        <v>102</v>
      </c>
      <c r="D27" s="1" t="s">
        <v>29</v>
      </c>
      <c r="E27" s="54">
        <v>13606402.157707259</v>
      </c>
    </row>
    <row r="28" spans="1:5" x14ac:dyDescent="0.2">
      <c r="A28" s="21"/>
      <c r="B28" s="13">
        <v>21010301</v>
      </c>
      <c r="C28" s="14">
        <v>102</v>
      </c>
      <c r="D28" s="1" t="s">
        <v>30</v>
      </c>
      <c r="E28" s="54">
        <v>104301955.1927834</v>
      </c>
    </row>
    <row r="29" spans="1:5" x14ac:dyDescent="0.2">
      <c r="A29" s="21"/>
      <c r="B29" s="13">
        <v>21010302</v>
      </c>
      <c r="C29" s="14">
        <v>102</v>
      </c>
      <c r="D29" s="1" t="s">
        <v>31</v>
      </c>
      <c r="E29" s="54">
        <v>4802259.5850731498</v>
      </c>
    </row>
    <row r="30" spans="1:5" ht="25.5" x14ac:dyDescent="0.2">
      <c r="A30" s="6">
        <v>210104</v>
      </c>
      <c r="B30" s="7"/>
      <c r="C30" s="8"/>
      <c r="D30" s="22" t="s">
        <v>32</v>
      </c>
      <c r="E30" s="37">
        <f>+SUM(E31:E32)</f>
        <v>0</v>
      </c>
    </row>
    <row r="31" spans="1:5" x14ac:dyDescent="0.2">
      <c r="A31" s="12"/>
      <c r="B31" s="13">
        <v>21010400</v>
      </c>
      <c r="C31" s="14">
        <v>102</v>
      </c>
      <c r="D31" s="1" t="s">
        <v>29</v>
      </c>
      <c r="E31" s="54">
        <v>0</v>
      </c>
    </row>
    <row r="32" spans="1:5" x14ac:dyDescent="0.2">
      <c r="A32" s="15"/>
      <c r="B32" s="16">
        <v>21010401</v>
      </c>
      <c r="C32" s="17">
        <v>102</v>
      </c>
      <c r="D32" s="1" t="s">
        <v>30</v>
      </c>
      <c r="E32" s="54">
        <v>0</v>
      </c>
    </row>
    <row r="33" spans="1:5" x14ac:dyDescent="0.2">
      <c r="A33" s="6">
        <v>210105</v>
      </c>
      <c r="B33" s="23"/>
      <c r="C33" s="24"/>
      <c r="D33" s="3" t="s">
        <v>33</v>
      </c>
      <c r="E33" s="37">
        <f>+SUM(E34:E36)</f>
        <v>57385394.836109452</v>
      </c>
    </row>
    <row r="34" spans="1:5" x14ac:dyDescent="0.2">
      <c r="A34" s="9"/>
      <c r="B34" s="10">
        <v>21010500</v>
      </c>
      <c r="C34" s="11">
        <v>102</v>
      </c>
      <c r="D34" s="1" t="s">
        <v>34</v>
      </c>
      <c r="E34" s="54">
        <v>44839250.417334288</v>
      </c>
    </row>
    <row r="35" spans="1:5" x14ac:dyDescent="0.2">
      <c r="A35" s="12"/>
      <c r="B35" s="13">
        <v>21010501</v>
      </c>
      <c r="C35" s="14">
        <v>102</v>
      </c>
      <c r="D35" s="1" t="s">
        <v>35</v>
      </c>
      <c r="E35" s="54">
        <v>6180484.4341767253</v>
      </c>
    </row>
    <row r="36" spans="1:5" x14ac:dyDescent="0.2">
      <c r="A36" s="15"/>
      <c r="B36" s="16">
        <v>21010502</v>
      </c>
      <c r="C36" s="17">
        <v>102</v>
      </c>
      <c r="D36" s="1" t="s">
        <v>36</v>
      </c>
      <c r="E36" s="54">
        <v>6365659.9845984327</v>
      </c>
    </row>
    <row r="37" spans="1:5" x14ac:dyDescent="0.2">
      <c r="A37" s="25">
        <v>2102</v>
      </c>
      <c r="B37" s="23"/>
      <c r="C37" s="24"/>
      <c r="D37" s="3" t="s">
        <v>37</v>
      </c>
      <c r="E37" s="37">
        <f>+E38+E40+E51+E55</f>
        <v>94930396</v>
      </c>
    </row>
    <row r="38" spans="1:5" x14ac:dyDescent="0.2">
      <c r="A38" s="25">
        <v>210201</v>
      </c>
      <c r="B38" s="23"/>
      <c r="C38" s="24"/>
      <c r="D38" s="3" t="s">
        <v>38</v>
      </c>
      <c r="E38" s="37">
        <f>+E39</f>
        <v>3000000</v>
      </c>
    </row>
    <row r="39" spans="1:5" x14ac:dyDescent="0.2">
      <c r="A39" s="26"/>
      <c r="B39" s="27">
        <v>21020100</v>
      </c>
      <c r="C39" s="28">
        <v>102</v>
      </c>
      <c r="D39" s="1" t="s">
        <v>39</v>
      </c>
      <c r="E39" s="54">
        <v>3000000</v>
      </c>
    </row>
    <row r="40" spans="1:5" x14ac:dyDescent="0.2">
      <c r="A40" s="25">
        <v>210202</v>
      </c>
      <c r="B40" s="23"/>
      <c r="C40" s="24"/>
      <c r="D40" s="3" t="s">
        <v>40</v>
      </c>
      <c r="E40" s="37">
        <f>+SUM(E41:E50)</f>
        <v>63259000</v>
      </c>
    </row>
    <row r="41" spans="1:5" x14ac:dyDescent="0.2">
      <c r="A41" s="9"/>
      <c r="B41" s="10">
        <v>21020200</v>
      </c>
      <c r="C41" s="11">
        <v>102</v>
      </c>
      <c r="D41" s="1" t="s">
        <v>41</v>
      </c>
      <c r="E41" s="54">
        <v>0</v>
      </c>
    </row>
    <row r="42" spans="1:5" x14ac:dyDescent="0.2">
      <c r="A42" s="12"/>
      <c r="B42" s="13">
        <v>21020201</v>
      </c>
      <c r="C42" s="14">
        <v>102</v>
      </c>
      <c r="D42" s="1" t="s">
        <v>42</v>
      </c>
      <c r="E42" s="54">
        <f>33259000+4000000</f>
        <v>37259000</v>
      </c>
    </row>
    <row r="43" spans="1:5" x14ac:dyDescent="0.2">
      <c r="A43" s="12"/>
      <c r="B43" s="13">
        <v>21020202</v>
      </c>
      <c r="C43" s="14">
        <v>102</v>
      </c>
      <c r="D43" s="1" t="s">
        <v>43</v>
      </c>
      <c r="E43" s="54">
        <v>0</v>
      </c>
    </row>
    <row r="44" spans="1:5" x14ac:dyDescent="0.2">
      <c r="A44" s="12"/>
      <c r="B44" s="13">
        <v>21020203</v>
      </c>
      <c r="C44" s="14">
        <v>102</v>
      </c>
      <c r="D44" s="1" t="s">
        <v>44</v>
      </c>
      <c r="E44" s="54">
        <v>0</v>
      </c>
    </row>
    <row r="45" spans="1:5" x14ac:dyDescent="0.2">
      <c r="A45" s="12"/>
      <c r="B45" s="13">
        <v>21020204</v>
      </c>
      <c r="C45" s="14">
        <v>102</v>
      </c>
      <c r="D45" s="1" t="s">
        <v>45</v>
      </c>
      <c r="E45" s="54">
        <v>6000000</v>
      </c>
    </row>
    <row r="46" spans="1:5" x14ac:dyDescent="0.2">
      <c r="A46" s="12"/>
      <c r="B46" s="13">
        <v>21020205</v>
      </c>
      <c r="C46" s="14">
        <v>102</v>
      </c>
      <c r="D46" s="1" t="s">
        <v>46</v>
      </c>
      <c r="E46" s="54">
        <v>2000000</v>
      </c>
    </row>
    <row r="47" spans="1:5" x14ac:dyDescent="0.2">
      <c r="A47" s="12"/>
      <c r="B47" s="13">
        <v>21020206</v>
      </c>
      <c r="C47" s="14">
        <v>102</v>
      </c>
      <c r="D47" s="1" t="s">
        <v>47</v>
      </c>
      <c r="E47" s="54">
        <v>0</v>
      </c>
    </row>
    <row r="48" spans="1:5" x14ac:dyDescent="0.2">
      <c r="A48" s="12"/>
      <c r="B48" s="13">
        <v>21020207</v>
      </c>
      <c r="C48" s="14">
        <v>102</v>
      </c>
      <c r="D48" s="1" t="s">
        <v>48</v>
      </c>
      <c r="E48" s="54">
        <v>14000000</v>
      </c>
    </row>
    <row r="49" spans="1:5" x14ac:dyDescent="0.2">
      <c r="A49" s="12"/>
      <c r="B49" s="13">
        <v>21020208</v>
      </c>
      <c r="C49" s="14">
        <v>102</v>
      </c>
      <c r="D49" s="1" t="s">
        <v>49</v>
      </c>
      <c r="E49" s="54">
        <v>0</v>
      </c>
    </row>
    <row r="50" spans="1:5" x14ac:dyDescent="0.2">
      <c r="A50" s="15"/>
      <c r="B50" s="16">
        <v>21020209</v>
      </c>
      <c r="C50" s="17">
        <v>102</v>
      </c>
      <c r="D50" s="1" t="s">
        <v>50</v>
      </c>
      <c r="E50" s="54">
        <v>4000000</v>
      </c>
    </row>
    <row r="51" spans="1:5" x14ac:dyDescent="0.2">
      <c r="A51" s="25">
        <v>210203</v>
      </c>
      <c r="B51" s="23"/>
      <c r="C51" s="24"/>
      <c r="D51" s="3" t="s">
        <v>51</v>
      </c>
      <c r="E51" s="55">
        <f>+SUM(E52:E53)</f>
        <v>24966396</v>
      </c>
    </row>
    <row r="52" spans="1:5" x14ac:dyDescent="0.2">
      <c r="A52" s="9"/>
      <c r="B52" s="10">
        <v>21020300</v>
      </c>
      <c r="C52" s="11">
        <v>102</v>
      </c>
      <c r="D52" s="1" t="s">
        <v>52</v>
      </c>
      <c r="E52" s="54">
        <v>10000000</v>
      </c>
    </row>
    <row r="53" spans="1:5" x14ac:dyDescent="0.2">
      <c r="A53" s="12"/>
      <c r="B53" s="13">
        <v>21020301</v>
      </c>
      <c r="C53" s="14">
        <v>102</v>
      </c>
      <c r="D53" s="1" t="s">
        <v>53</v>
      </c>
      <c r="E53" s="54">
        <f>1000000+13966396</f>
        <v>14966396</v>
      </c>
    </row>
    <row r="54" spans="1:5" x14ac:dyDescent="0.2">
      <c r="A54" s="56" t="s">
        <v>1</v>
      </c>
      <c r="B54" s="57" t="s">
        <v>2</v>
      </c>
      <c r="C54" s="57" t="s">
        <v>3</v>
      </c>
      <c r="D54" s="52" t="s">
        <v>4</v>
      </c>
      <c r="E54" s="52" t="s">
        <v>5</v>
      </c>
    </row>
    <row r="55" spans="1:5" x14ac:dyDescent="0.2">
      <c r="A55" s="21">
        <v>210204</v>
      </c>
      <c r="B55" s="14"/>
      <c r="C55" s="14"/>
      <c r="D55" s="29" t="s">
        <v>54</v>
      </c>
      <c r="E55" s="37">
        <f>+SUM(E56:E60)</f>
        <v>3705000</v>
      </c>
    </row>
    <row r="56" spans="1:5" x14ac:dyDescent="0.2">
      <c r="A56" s="9"/>
      <c r="B56" s="10">
        <v>21020400</v>
      </c>
      <c r="C56" s="11">
        <v>102</v>
      </c>
      <c r="D56" s="1" t="s">
        <v>55</v>
      </c>
      <c r="E56" s="39">
        <v>1855000</v>
      </c>
    </row>
    <row r="57" spans="1:5" x14ac:dyDescent="0.2">
      <c r="A57" s="12"/>
      <c r="B57" s="13">
        <v>21020401</v>
      </c>
      <c r="C57" s="14">
        <v>102</v>
      </c>
      <c r="D57" s="1" t="s">
        <v>56</v>
      </c>
      <c r="E57" s="39">
        <v>1000000</v>
      </c>
    </row>
    <row r="58" spans="1:5" x14ac:dyDescent="0.2">
      <c r="A58" s="12"/>
      <c r="B58" s="13">
        <v>21020402</v>
      </c>
      <c r="C58" s="14">
        <v>102</v>
      </c>
      <c r="D58" s="1" t="s">
        <v>57</v>
      </c>
      <c r="E58" s="39">
        <v>500000</v>
      </c>
    </row>
    <row r="59" spans="1:5" x14ac:dyDescent="0.2">
      <c r="A59" s="12"/>
      <c r="B59" s="13">
        <v>21020403</v>
      </c>
      <c r="C59" s="14">
        <v>102</v>
      </c>
      <c r="D59" s="1" t="s">
        <v>58</v>
      </c>
      <c r="E59" s="39">
        <v>200000</v>
      </c>
    </row>
    <row r="60" spans="1:5" x14ac:dyDescent="0.2">
      <c r="A60" s="15"/>
      <c r="B60" s="16">
        <v>21020404</v>
      </c>
      <c r="C60" s="17">
        <v>102</v>
      </c>
      <c r="D60" s="30" t="s">
        <v>59</v>
      </c>
      <c r="E60" s="40">
        <v>150000</v>
      </c>
    </row>
    <row r="61" spans="1:5" x14ac:dyDescent="0.2">
      <c r="A61" s="31" t="s">
        <v>60</v>
      </c>
      <c r="B61" s="32"/>
      <c r="C61" s="24"/>
      <c r="D61" s="3" t="s">
        <v>61</v>
      </c>
      <c r="E61" s="37">
        <f>SUM(E62)</f>
        <v>0</v>
      </c>
    </row>
    <row r="62" spans="1:5" x14ac:dyDescent="0.2">
      <c r="A62" s="9"/>
      <c r="B62" s="11">
        <v>21020500</v>
      </c>
      <c r="C62" s="11">
        <v>102</v>
      </c>
      <c r="D62" s="1" t="s">
        <v>62</v>
      </c>
      <c r="E62" s="39">
        <v>0</v>
      </c>
    </row>
    <row r="63" spans="1:5" x14ac:dyDescent="0.2">
      <c r="A63" s="35">
        <v>22</v>
      </c>
      <c r="B63" s="58"/>
      <c r="C63" s="58"/>
      <c r="D63" s="29" t="s">
        <v>63</v>
      </c>
      <c r="E63" s="37">
        <f>SUM(+E64+E68)</f>
        <v>0</v>
      </c>
    </row>
    <row r="64" spans="1:5" x14ac:dyDescent="0.2">
      <c r="A64" s="59">
        <v>2201</v>
      </c>
      <c r="B64" s="60"/>
      <c r="C64" s="60"/>
      <c r="D64" s="61" t="s">
        <v>64</v>
      </c>
      <c r="E64" s="38">
        <v>0</v>
      </c>
    </row>
    <row r="65" spans="1:5" x14ac:dyDescent="0.2">
      <c r="A65" s="62"/>
      <c r="B65" s="13">
        <v>22010100</v>
      </c>
      <c r="C65" s="14"/>
      <c r="D65" s="63" t="s">
        <v>65</v>
      </c>
      <c r="E65" s="39">
        <v>0</v>
      </c>
    </row>
    <row r="66" spans="1:5" x14ac:dyDescent="0.2">
      <c r="A66" s="62"/>
      <c r="B66" s="13">
        <v>22010101</v>
      </c>
      <c r="C66" s="14"/>
      <c r="D66" s="63" t="s">
        <v>66</v>
      </c>
      <c r="E66" s="39">
        <v>0</v>
      </c>
    </row>
    <row r="67" spans="1:5" x14ac:dyDescent="0.2">
      <c r="A67" s="62"/>
      <c r="B67" s="13">
        <v>22010102</v>
      </c>
      <c r="C67" s="14"/>
      <c r="D67" s="63" t="s">
        <v>67</v>
      </c>
      <c r="E67" s="39">
        <v>0</v>
      </c>
    </row>
    <row r="68" spans="1:5" x14ac:dyDescent="0.2">
      <c r="A68" s="64" t="s">
        <v>68</v>
      </c>
      <c r="B68" s="33"/>
      <c r="C68" s="34"/>
      <c r="D68" s="65" t="s">
        <v>69</v>
      </c>
      <c r="E68" s="37">
        <f>SUM(E69)</f>
        <v>0</v>
      </c>
    </row>
    <row r="69" spans="1:5" x14ac:dyDescent="0.2">
      <c r="A69" s="64" t="s">
        <v>70</v>
      </c>
      <c r="B69" s="13"/>
      <c r="C69" s="14"/>
      <c r="D69" s="65" t="s">
        <v>71</v>
      </c>
      <c r="E69" s="37">
        <f>SUM(E70)</f>
        <v>0</v>
      </c>
    </row>
    <row r="70" spans="1:5" x14ac:dyDescent="0.2">
      <c r="A70" s="66"/>
      <c r="B70" s="16">
        <v>22030100</v>
      </c>
      <c r="C70" s="17">
        <v>108</v>
      </c>
      <c r="D70" s="67" t="s">
        <v>72</v>
      </c>
      <c r="E70" s="40">
        <v>0</v>
      </c>
    </row>
    <row r="71" spans="1:5" x14ac:dyDescent="0.2">
      <c r="A71" s="68" t="s">
        <v>73</v>
      </c>
      <c r="B71" s="58"/>
      <c r="C71" s="58"/>
      <c r="D71" s="58" t="s">
        <v>74</v>
      </c>
      <c r="E71" s="37">
        <v>0</v>
      </c>
    </row>
    <row r="72" spans="1:5" x14ac:dyDescent="0.2">
      <c r="A72" s="59" t="s">
        <v>75</v>
      </c>
      <c r="B72" s="61"/>
      <c r="C72" s="61"/>
      <c r="D72" s="61" t="s">
        <v>76</v>
      </c>
      <c r="E72" s="41">
        <v>0</v>
      </c>
    </row>
    <row r="73" spans="1:5" x14ac:dyDescent="0.2">
      <c r="A73" s="68" t="s">
        <v>77</v>
      </c>
      <c r="B73" s="58"/>
      <c r="C73" s="58"/>
      <c r="D73" s="58" t="s">
        <v>78</v>
      </c>
      <c r="E73" s="39">
        <v>0</v>
      </c>
    </row>
    <row r="74" spans="1:5" x14ac:dyDescent="0.2">
      <c r="A74" s="62"/>
      <c r="B74" s="13">
        <v>23010100</v>
      </c>
      <c r="C74" s="14"/>
      <c r="D74" s="63" t="s">
        <v>79</v>
      </c>
      <c r="E74" s="39">
        <v>0</v>
      </c>
    </row>
    <row r="75" spans="1:5" x14ac:dyDescent="0.2">
      <c r="A75" s="68">
        <v>230102</v>
      </c>
      <c r="B75" s="63"/>
      <c r="C75" s="63"/>
      <c r="D75" s="58" t="s">
        <v>80</v>
      </c>
      <c r="E75" s="39">
        <v>0</v>
      </c>
    </row>
    <row r="76" spans="1:5" x14ac:dyDescent="0.2">
      <c r="A76" s="66"/>
      <c r="B76" s="16">
        <v>23010200</v>
      </c>
      <c r="C76" s="17"/>
      <c r="D76" s="67" t="s">
        <v>81</v>
      </c>
      <c r="E76" s="40">
        <v>0</v>
      </c>
    </row>
    <row r="77" spans="1:5" x14ac:dyDescent="0.2">
      <c r="A77" s="68">
        <v>24</v>
      </c>
      <c r="B77" s="58"/>
      <c r="C77" s="58"/>
      <c r="D77" s="58" t="s">
        <v>82</v>
      </c>
      <c r="E77" s="37">
        <v>0</v>
      </c>
    </row>
    <row r="78" spans="1:5" x14ac:dyDescent="0.2">
      <c r="A78" s="59">
        <v>2401</v>
      </c>
      <c r="B78" s="61"/>
      <c r="C78" s="61"/>
      <c r="D78" s="61" t="s">
        <v>83</v>
      </c>
      <c r="E78" s="38">
        <v>0</v>
      </c>
    </row>
    <row r="79" spans="1:5" x14ac:dyDescent="0.2">
      <c r="A79" s="59" t="s">
        <v>84</v>
      </c>
      <c r="B79" s="61"/>
      <c r="C79" s="61"/>
      <c r="D79" s="61" t="s">
        <v>85</v>
      </c>
      <c r="E79" s="38">
        <v>0</v>
      </c>
    </row>
    <row r="80" spans="1:5" x14ac:dyDescent="0.2">
      <c r="A80" s="69"/>
      <c r="B80" s="70">
        <v>24010100</v>
      </c>
      <c r="C80" s="70">
        <v>101</v>
      </c>
      <c r="D80" s="71" t="s">
        <v>86</v>
      </c>
      <c r="E80" s="42">
        <v>0</v>
      </c>
    </row>
    <row r="81" spans="1:5" x14ac:dyDescent="0.2">
      <c r="A81" s="2" t="s">
        <v>87</v>
      </c>
      <c r="B81" s="2"/>
      <c r="C81" s="2"/>
      <c r="D81" s="2" t="s">
        <v>88</v>
      </c>
      <c r="E81" s="37">
        <f>SUM(E82)</f>
        <v>6101979632</v>
      </c>
    </row>
    <row r="82" spans="1:5" ht="30" customHeight="1" x14ac:dyDescent="0.2">
      <c r="A82" s="72" t="s">
        <v>89</v>
      </c>
      <c r="B82" s="73"/>
      <c r="C82" s="73"/>
      <c r="D82" s="73" t="s">
        <v>90</v>
      </c>
      <c r="E82" s="38">
        <f>SUM(E83)</f>
        <v>6101979632</v>
      </c>
    </row>
    <row r="83" spans="1:5" x14ac:dyDescent="0.2">
      <c r="A83" s="74" t="s">
        <v>91</v>
      </c>
      <c r="B83" s="63"/>
      <c r="C83" s="63"/>
      <c r="D83" s="75" t="s">
        <v>92</v>
      </c>
      <c r="E83" s="38">
        <f>SUM(E84:E84)</f>
        <v>6101979632</v>
      </c>
    </row>
    <row r="84" spans="1:5" ht="38.25" x14ac:dyDescent="0.2">
      <c r="A84" s="63"/>
      <c r="B84" s="76">
        <v>25010100</v>
      </c>
      <c r="C84" s="76">
        <v>115</v>
      </c>
      <c r="D84" s="77" t="s">
        <v>93</v>
      </c>
      <c r="E84" s="43">
        <v>6101979632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 PRESUPU GASTOS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Susana Meza Diaz</cp:lastModifiedBy>
  <cp:lastPrinted>2019-01-15T20:15:28Z</cp:lastPrinted>
  <dcterms:created xsi:type="dcterms:W3CDTF">2017-12-27T13:28:35Z</dcterms:created>
  <dcterms:modified xsi:type="dcterms:W3CDTF">2020-01-27T15:43:19Z</dcterms:modified>
</cp:coreProperties>
</file>