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uario_1088271383\Downloads\"/>
    </mc:Choice>
  </mc:AlternateContent>
  <bookViews>
    <workbookView xWindow="0" yWindow="0" windowWidth="15525" windowHeight="11595" tabRatio="706"/>
  </bookViews>
  <sheets>
    <sheet name="PROYECCION INGRESOS 2019"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3" l="1"/>
  <c r="E34" i="3" l="1"/>
  <c r="E28" i="3" l="1"/>
  <c r="E26" i="3"/>
  <c r="E25" i="3" s="1"/>
  <c r="B21" i="3"/>
  <c r="E19" i="3"/>
  <c r="E17" i="3"/>
  <c r="E16" i="3" s="1"/>
  <c r="E13" i="3"/>
  <c r="E12" i="3" s="1"/>
  <c r="E8" i="3"/>
  <c r="E7" i="3" s="1"/>
  <c r="E6" i="3" l="1"/>
  <c r="E33" i="3" l="1"/>
  <c r="E24" i="3" s="1"/>
  <c r="E5" i="3" s="1"/>
</calcChain>
</file>

<file path=xl/sharedStrings.xml><?xml version="1.0" encoding="utf-8"?>
<sst xmlns="http://schemas.openxmlformats.org/spreadsheetml/2006/main" count="43" uniqueCount="41">
  <si>
    <t>AGENCIA DE DESARROLLO LOCAL DE ITAGÜÍ - ADELI-</t>
  </si>
  <si>
    <t>CAPITULO</t>
  </si>
  <si>
    <t>ARTICULO</t>
  </si>
  <si>
    <t>FUENTE</t>
  </si>
  <si>
    <t>DESCRIPCION</t>
  </si>
  <si>
    <t>VALOR</t>
  </si>
  <si>
    <t>OTROS RECURSOS DE CAPITAL</t>
  </si>
  <si>
    <t>1</t>
  </si>
  <si>
    <t>INGRESOS TOTALES</t>
  </si>
  <si>
    <t>11</t>
  </si>
  <si>
    <t>INGRESOS CORRIENTES</t>
  </si>
  <si>
    <t>INGRESOS DE EXPLOTACION</t>
  </si>
  <si>
    <t>VENTA DE BIENES Y SERVICIOS</t>
  </si>
  <si>
    <t>Intermediacion de venta de inmuebles</t>
  </si>
  <si>
    <t xml:space="preserve">Administracion de  Proyectos </t>
  </si>
  <si>
    <t>Servicio de Gruas</t>
  </si>
  <si>
    <t>APORTES Y TRANSFERENCIAS</t>
  </si>
  <si>
    <t>APORTES DIRECTOS</t>
  </si>
  <si>
    <t>Transferencias Municipio de Itagüí</t>
  </si>
  <si>
    <t>Transferencias Municipio de Itagüí - Vigencia Anterior</t>
  </si>
  <si>
    <t>OTROS INGRESOS CORRIENTES</t>
  </si>
  <si>
    <t>COMISIONES</t>
  </si>
  <si>
    <t>Comisiones por intermediacion en venta de bienes</t>
  </si>
  <si>
    <t>INGRESOS FINANCIEROS</t>
  </si>
  <si>
    <t>Ingresos financieros propios</t>
  </si>
  <si>
    <t xml:space="preserve">Ingresos financieros Administracion de Recursos </t>
  </si>
  <si>
    <t>RECONOCIMIENTO INCAPACIDADES</t>
  </si>
  <si>
    <t>Incapacidades Seguridad social</t>
  </si>
  <si>
    <t>INGRESOS DE CAPITAL</t>
  </si>
  <si>
    <t>APORTES DE CAPITAL</t>
  </si>
  <si>
    <t xml:space="preserve">DEL NIVEL MUNICIPAL </t>
  </si>
  <si>
    <t>Cofinanciacion de proyectos</t>
  </si>
  <si>
    <t>DONACIONES</t>
  </si>
  <si>
    <t>RECURSOS DEL CREDITO</t>
  </si>
  <si>
    <t>CREDITO INTERNO</t>
  </si>
  <si>
    <t>PROYECTO PRESUPUESTO DE INGRESOS AÑO 2.019</t>
  </si>
  <si>
    <t>Conv Interadmon de Asociacion 049 de 2017 Municipio Itagui - ADELI Modernizacion, Ornato y Ahorro Energetico -vigencia futura 001</t>
  </si>
  <si>
    <t>Conv. Interadmon de Asociaciòn 330-2018 para poner en marcha el proyecto Centro de Desarrollo Cultural y Ambiental el Caribe. -Vigencia futura 003</t>
  </si>
  <si>
    <t xml:space="preserve"> Convenio Interadmon 049/2017 Proyecto 4º- Contrato 088-2018, gestión Socio–predial y la adquisición de los inmuebles y mejoras requeridos para la construcción del proyecto “Intercambio vial de la Ayurá entre los municipios de envigado e Itagüí”, así como la adquisición de los inmuebles y mejoras necesarios para la construcción del proyecto “Intercambio vial de carrera 50ª con calle 36 y 37b del Municipio de Itagüí”, conocido como de Induamerica.- Vigencia Futura 002</t>
  </si>
  <si>
    <t xml:space="preserve"> </t>
  </si>
  <si>
    <t>Convenio Interadministrativo N°SI334 - 2018 para poner en marcha el proyecto de reposicion de la infraestructura fisica del centro de salud Santa Maria de la ESE hospital del sur Gabriel Jaramillo Piedrahita vigencia futura 004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</si>
</sst>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3" formatCode="_-* #,##0.00_-;\-* #,##0.00_-;_-* &quot;-&quot;??_-;_-@_-"/>
    <numFmt numFmtId="164" formatCode="_-* #,##0_-;\-* #,##0_-;_-* &quot;-&quot;??_-;_-@_-"/>
    <numFmt numFmtId="165"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i/>
      <sz val="12"/>
      <color theme="1"/>
      <name val="Calibri"/>
      <family val="2"/>
      <scheme val="minor"/>
    </font>
    <font>
      <b/>
      <i/>
      <sz val="11"/>
      <color theme="1"/>
      <name val="Calibri"/>
      <family val="2"/>
      <scheme val="minor"/>
    </font>
    <font>
      <b/>
      <i/>
      <sz val="10"/>
      <name val="Arial"/>
      <family val="2"/>
    </font>
    <font>
      <i/>
      <sz val="10"/>
      <name val="Arial"/>
      <family val="2"/>
    </font>
    <font>
      <b/>
      <sz val="10"/>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0" fontId="3" fillId="0" borderId="0"/>
    <xf numFmtId="0" fontId="3" fillId="0" borderId="0"/>
  </cellStyleXfs>
  <cellXfs count="86">
    <xf numFmtId="0" fontId="0" fillId="0" borderId="0" xfId="0"/>
    <xf numFmtId="0" fontId="5" fillId="0" borderId="0" xfId="0" applyFont="1"/>
    <xf numFmtId="0" fontId="0" fillId="0" borderId="2" xfId="0" applyBorder="1"/>
    <xf numFmtId="0" fontId="5" fillId="0" borderId="2" xfId="0" applyFont="1" applyBorder="1"/>
    <xf numFmtId="0" fontId="2" fillId="0" borderId="2" xfId="0" applyFont="1" applyBorder="1"/>
    <xf numFmtId="0" fontId="0" fillId="0" borderId="10" xfId="0" applyBorder="1"/>
    <xf numFmtId="0" fontId="0" fillId="0" borderId="2" xfId="0" applyFill="1" applyBorder="1" applyAlignment="1">
      <alignment wrapText="1"/>
    </xf>
    <xf numFmtId="0" fontId="5" fillId="0" borderId="0" xfId="0" applyFont="1" applyAlignment="1">
      <alignment horizontal="left"/>
    </xf>
    <xf numFmtId="1" fontId="6" fillId="0" borderId="2" xfId="2" applyNumberFormat="1" applyFont="1" applyBorder="1" applyAlignment="1">
      <alignment horizontal="left"/>
    </xf>
    <xf numFmtId="1" fontId="3" fillId="0" borderId="2" xfId="2" applyNumberFormat="1" applyBorder="1"/>
    <xf numFmtId="1" fontId="3" fillId="0" borderId="2" xfId="2" applyNumberFormat="1" applyBorder="1" applyAlignment="1">
      <alignment horizontal="left"/>
    </xf>
    <xf numFmtId="0" fontId="6" fillId="0" borderId="2" xfId="2" applyFont="1" applyBorder="1"/>
    <xf numFmtId="1" fontId="6" fillId="0" borderId="1" xfId="2" applyNumberFormat="1" applyFont="1" applyBorder="1" applyAlignment="1">
      <alignment horizontal="left"/>
    </xf>
    <xf numFmtId="1" fontId="3" fillId="0" borderId="1" xfId="2" applyNumberFormat="1" applyBorder="1"/>
    <xf numFmtId="1" fontId="3" fillId="0" borderId="1" xfId="2" applyNumberFormat="1" applyBorder="1" applyAlignment="1">
      <alignment horizontal="left"/>
    </xf>
    <xf numFmtId="1" fontId="6" fillId="0" borderId="7" xfId="2" applyNumberFormat="1" applyFont="1" applyBorder="1" applyAlignment="1">
      <alignment horizontal="left"/>
    </xf>
    <xf numFmtId="1" fontId="3" fillId="0" borderId="8" xfId="2" applyNumberFormat="1" applyBorder="1"/>
    <xf numFmtId="1" fontId="3" fillId="0" borderId="9" xfId="2" applyNumberFormat="1" applyBorder="1" applyAlignment="1">
      <alignment horizontal="left"/>
    </xf>
    <xf numFmtId="0" fontId="6" fillId="0" borderId="9" xfId="2" applyFont="1" applyBorder="1"/>
    <xf numFmtId="1" fontId="3" fillId="0" borderId="6" xfId="2" applyNumberFormat="1" applyBorder="1" applyAlignment="1">
      <alignment horizontal="left"/>
    </xf>
    <xf numFmtId="1" fontId="3" fillId="0" borderId="6" xfId="2" applyNumberFormat="1" applyBorder="1" applyAlignment="1">
      <alignment horizontal="right"/>
    </xf>
    <xf numFmtId="0" fontId="3" fillId="0" borderId="2" xfId="2" applyFont="1" applyBorder="1"/>
    <xf numFmtId="1" fontId="3" fillId="0" borderId="2" xfId="2" applyNumberFormat="1" applyBorder="1" applyAlignment="1">
      <alignment horizontal="right"/>
    </xf>
    <xf numFmtId="1" fontId="3" fillId="0" borderId="2" xfId="2" applyNumberFormat="1" applyBorder="1" applyAlignment="1">
      <alignment horizontal="right" vertical="center"/>
    </xf>
    <xf numFmtId="1" fontId="3" fillId="0" borderId="2" xfId="2" applyNumberFormat="1" applyBorder="1" applyAlignment="1">
      <alignment horizontal="left" vertical="center"/>
    </xf>
    <xf numFmtId="0" fontId="3" fillId="0" borderId="2" xfId="2" applyFont="1" applyBorder="1" applyAlignment="1">
      <alignment vertical="center" wrapText="1"/>
    </xf>
    <xf numFmtId="1" fontId="3" fillId="0" borderId="1" xfId="2" applyNumberFormat="1" applyBorder="1" applyAlignment="1">
      <alignment horizontal="right"/>
    </xf>
    <xf numFmtId="1" fontId="3" fillId="0" borderId="8" xfId="2" applyNumberFormat="1" applyBorder="1" applyAlignment="1">
      <alignment horizontal="right"/>
    </xf>
    <xf numFmtId="1" fontId="3" fillId="0" borderId="6" xfId="2" applyNumberFormat="1" applyFill="1" applyBorder="1" applyAlignment="1">
      <alignment horizontal="left"/>
    </xf>
    <xf numFmtId="1" fontId="3" fillId="0" borderId="6" xfId="2" applyNumberFormat="1" applyFill="1" applyBorder="1" applyAlignment="1">
      <alignment horizontal="right"/>
    </xf>
    <xf numFmtId="0" fontId="3" fillId="0" borderId="2" xfId="2" applyFont="1" applyFill="1" applyBorder="1"/>
    <xf numFmtId="0" fontId="0" fillId="0" borderId="8" xfId="0" applyBorder="1"/>
    <xf numFmtId="0" fontId="0" fillId="0" borderId="9" xfId="0" applyBorder="1" applyAlignment="1">
      <alignment horizontal="left"/>
    </xf>
    <xf numFmtId="0" fontId="6" fillId="0" borderId="9" xfId="2" applyFont="1" applyFill="1" applyBorder="1"/>
    <xf numFmtId="1" fontId="0" fillId="0" borderId="10" xfId="0" applyNumberFormat="1" applyBorder="1"/>
    <xf numFmtId="1" fontId="0" fillId="0" borderId="10" xfId="0" applyNumberFormat="1" applyBorder="1" applyAlignment="1">
      <alignment horizontal="left"/>
    </xf>
    <xf numFmtId="1" fontId="0" fillId="0" borderId="8" xfId="0" applyNumberFormat="1" applyBorder="1"/>
    <xf numFmtId="1" fontId="0" fillId="0" borderId="9" xfId="0" applyNumberFormat="1" applyBorder="1" applyAlignment="1">
      <alignment horizontal="left"/>
    </xf>
    <xf numFmtId="1" fontId="6" fillId="0" borderId="6" xfId="2" applyNumberFormat="1" applyFont="1" applyBorder="1" applyAlignment="1">
      <alignment horizontal="left"/>
    </xf>
    <xf numFmtId="1" fontId="0" fillId="0" borderId="6" xfId="0" applyNumberFormat="1" applyBorder="1"/>
    <xf numFmtId="1" fontId="0" fillId="0" borderId="6" xfId="0" applyNumberFormat="1" applyBorder="1" applyAlignment="1">
      <alignment horizontal="left"/>
    </xf>
    <xf numFmtId="0" fontId="0" fillId="0" borderId="1" xfId="0" applyBorder="1"/>
    <xf numFmtId="1" fontId="0" fillId="0" borderId="1" xfId="0" applyNumberFormat="1" applyBorder="1"/>
    <xf numFmtId="1" fontId="0" fillId="0" borderId="1" xfId="0" applyNumberForma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xf>
    <xf numFmtId="0" fontId="5" fillId="0" borderId="7" xfId="0" applyFont="1" applyBorder="1" applyAlignment="1">
      <alignment horizontal="left"/>
    </xf>
    <xf numFmtId="0" fontId="5" fillId="0" borderId="8" xfId="0" applyFont="1" applyBorder="1"/>
    <xf numFmtId="0" fontId="5" fillId="0" borderId="9" xfId="0" applyFont="1" applyBorder="1" applyAlignment="1">
      <alignment horizontal="left"/>
    </xf>
    <xf numFmtId="0" fontId="5" fillId="0" borderId="9" xfId="0" applyFont="1" applyBorder="1"/>
    <xf numFmtId="0" fontId="5" fillId="0" borderId="3" xfId="0" applyFont="1" applyBorder="1" applyAlignment="1">
      <alignment horizontal="left"/>
    </xf>
    <xf numFmtId="0" fontId="5" fillId="0" borderId="4" xfId="0" applyFont="1" applyBorder="1"/>
    <xf numFmtId="0" fontId="5" fillId="0" borderId="5" xfId="0" applyFont="1" applyBorder="1" applyAlignment="1">
      <alignment horizontal="left"/>
    </xf>
    <xf numFmtId="0" fontId="0" fillId="0" borderId="6" xfId="0" applyBorder="1"/>
    <xf numFmtId="0" fontId="0" fillId="0" borderId="6" xfId="0" applyBorder="1" applyAlignment="1">
      <alignment horizontal="left"/>
    </xf>
    <xf numFmtId="0" fontId="5" fillId="0" borderId="2" xfId="0" applyFont="1" applyBorder="1" applyAlignment="1">
      <alignment horizontal="left"/>
    </xf>
    <xf numFmtId="0" fontId="0" fillId="0" borderId="2" xfId="0" applyBorder="1" applyAlignment="1">
      <alignment horizontal="left"/>
    </xf>
    <xf numFmtId="1" fontId="3" fillId="0" borderId="2" xfId="3" applyNumberFormat="1" applyFont="1" applyFill="1" applyBorder="1" applyAlignment="1">
      <alignment horizontal="left"/>
    </xf>
    <xf numFmtId="0" fontId="0" fillId="0" borderId="2" xfId="0" applyFill="1" applyBorder="1"/>
    <xf numFmtId="3" fontId="0" fillId="0" borderId="0" xfId="0" applyNumberFormat="1"/>
    <xf numFmtId="0" fontId="0" fillId="0" borderId="0" xfId="0" applyBorder="1"/>
    <xf numFmtId="164" fontId="0" fillId="0" borderId="0" xfId="1" applyNumberFormat="1" applyFont="1" applyBorder="1"/>
    <xf numFmtId="0" fontId="0" fillId="0" borderId="0" xfId="0" applyFill="1" applyBorder="1" applyAlignment="1">
      <alignment wrapText="1"/>
    </xf>
    <xf numFmtId="0" fontId="0" fillId="0" borderId="0" xfId="0" applyFill="1" applyBorder="1"/>
    <xf numFmtId="164" fontId="2" fillId="0" borderId="0" xfId="0" applyNumberFormat="1" applyFont="1" applyBorder="1"/>
    <xf numFmtId="0" fontId="0" fillId="0" borderId="2" xfId="0" applyBorder="1" applyAlignment="1">
      <alignment wrapText="1"/>
    </xf>
    <xf numFmtId="1" fontId="3" fillId="2" borderId="2" xfId="3" applyNumberFormat="1" applyFont="1" applyFill="1" applyBorder="1" applyAlignment="1">
      <alignment horizontal="left"/>
    </xf>
    <xf numFmtId="1" fontId="3" fillId="2" borderId="10" xfId="3" applyNumberFormat="1" applyFont="1" applyFill="1" applyBorder="1" applyAlignment="1">
      <alignment horizontal="left"/>
    </xf>
    <xf numFmtId="0" fontId="0" fillId="0" borderId="2" xfId="0" applyBorder="1" applyAlignment="1">
      <alignment horizontal="left" wrapText="1"/>
    </xf>
    <xf numFmtId="0" fontId="0" fillId="2" borderId="10" xfId="0" applyFill="1" applyBorder="1" applyAlignment="1">
      <alignment horizontal="left"/>
    </xf>
    <xf numFmtId="0" fontId="0" fillId="2" borderId="2" xfId="0" applyFill="1" applyBorder="1" applyAlignment="1">
      <alignment horizontal="left"/>
    </xf>
    <xf numFmtId="5" fontId="7" fillId="0" borderId="2" xfId="1" applyNumberFormat="1" applyFont="1" applyFill="1" applyBorder="1"/>
    <xf numFmtId="0" fontId="8" fillId="3" borderId="2" xfId="2" applyFont="1" applyFill="1" applyBorder="1" applyAlignment="1">
      <alignment horizontal="left"/>
    </xf>
    <xf numFmtId="0" fontId="8" fillId="3" borderId="2" xfId="2" applyFont="1" applyFill="1" applyBorder="1" applyAlignment="1">
      <alignment horizontal="center"/>
    </xf>
    <xf numFmtId="0" fontId="8" fillId="3" borderId="2" xfId="2" applyFont="1" applyFill="1" applyBorder="1" applyAlignment="1">
      <alignment horizontal="left" wrapText="1"/>
    </xf>
    <xf numFmtId="165" fontId="6" fillId="0" borderId="2" xfId="2" applyNumberFormat="1" applyFont="1" applyBorder="1"/>
    <xf numFmtId="165" fontId="6" fillId="0" borderId="2" xfId="1" applyNumberFormat="1" applyFont="1" applyBorder="1"/>
    <xf numFmtId="165" fontId="3" fillId="0" borderId="2" xfId="1" applyNumberFormat="1" applyFont="1" applyBorder="1"/>
    <xf numFmtId="165" fontId="3" fillId="0" borderId="2" xfId="1" applyNumberFormat="1" applyFont="1" applyBorder="1" applyAlignment="1">
      <alignment vertical="center"/>
    </xf>
    <xf numFmtId="165" fontId="3" fillId="0" borderId="2" xfId="1" applyNumberFormat="1" applyFont="1" applyFill="1" applyBorder="1"/>
    <xf numFmtId="165" fontId="5" fillId="0" borderId="2" xfId="1" applyNumberFormat="1" applyFont="1" applyBorder="1"/>
    <xf numFmtId="165" fontId="0" fillId="0" borderId="2" xfId="1" applyNumberFormat="1" applyFont="1" applyBorder="1"/>
    <xf numFmtId="165" fontId="2" fillId="0" borderId="2" xfId="1" applyNumberFormat="1" applyFont="1" applyBorder="1"/>
    <xf numFmtId="165" fontId="7" fillId="0" borderId="2" xfId="1" applyNumberFormat="1" applyFont="1" applyFill="1" applyBorder="1"/>
    <xf numFmtId="0" fontId="0" fillId="0" borderId="0" xfId="0" applyFill="1"/>
    <xf numFmtId="0" fontId="4" fillId="0" borderId="0" xfId="0" applyFont="1" applyAlignment="1">
      <alignment horizontal="center"/>
    </xf>
  </cellXfs>
  <cellStyles count="4">
    <cellStyle name="Millares" xfId="1" builtinId="3"/>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workbookViewId="0">
      <selection activeCell="E21" sqref="E21"/>
    </sheetView>
  </sheetViews>
  <sheetFormatPr baseColWidth="10" defaultRowHeight="15" x14ac:dyDescent="0.25"/>
  <cols>
    <col min="4" max="4" width="62.28515625" customWidth="1"/>
    <col min="5" max="5" width="18.85546875" bestFit="1" customWidth="1"/>
    <col min="7" max="7" width="13.28515625" customWidth="1"/>
    <col min="10" max="10" width="34.140625" customWidth="1"/>
    <col min="11" max="11" width="17.28515625" customWidth="1"/>
  </cols>
  <sheetData>
    <row r="1" spans="1:11" ht="15.75" x14ac:dyDescent="0.25">
      <c r="A1" s="85" t="s">
        <v>0</v>
      </c>
      <c r="B1" s="85"/>
      <c r="C1" s="85"/>
      <c r="D1" s="85"/>
      <c r="E1" s="85"/>
    </row>
    <row r="2" spans="1:11" ht="15.75" x14ac:dyDescent="0.25">
      <c r="A2" s="85" t="s">
        <v>35</v>
      </c>
      <c r="B2" s="85"/>
      <c r="C2" s="85"/>
      <c r="D2" s="85"/>
      <c r="E2" s="85"/>
    </row>
    <row r="3" spans="1:11" x14ac:dyDescent="0.25">
      <c r="A3" s="1"/>
      <c r="B3" s="1"/>
      <c r="C3" s="7"/>
      <c r="D3" s="1"/>
      <c r="E3" s="1"/>
    </row>
    <row r="4" spans="1:11" x14ac:dyDescent="0.25">
      <c r="A4" s="72" t="s">
        <v>1</v>
      </c>
      <c r="B4" s="73" t="s">
        <v>2</v>
      </c>
      <c r="C4" s="74" t="s">
        <v>3</v>
      </c>
      <c r="D4" s="73" t="s">
        <v>4</v>
      </c>
      <c r="E4" s="73" t="s">
        <v>5</v>
      </c>
    </row>
    <row r="5" spans="1:11" x14ac:dyDescent="0.25">
      <c r="A5" s="8" t="s">
        <v>7</v>
      </c>
      <c r="B5" s="9"/>
      <c r="C5" s="10"/>
      <c r="D5" s="11" t="s">
        <v>8</v>
      </c>
      <c r="E5" s="75">
        <f>+E6+E24</f>
        <v>25290906041</v>
      </c>
      <c r="F5" s="59"/>
    </row>
    <row r="6" spans="1:11" x14ac:dyDescent="0.25">
      <c r="A6" s="8" t="s">
        <v>9</v>
      </c>
      <c r="B6" s="9"/>
      <c r="C6" s="10"/>
      <c r="D6" s="11" t="s">
        <v>10</v>
      </c>
      <c r="E6" s="75">
        <f>+E7+E12+E16</f>
        <v>1711568391</v>
      </c>
      <c r="F6" s="59"/>
      <c r="G6" s="59"/>
      <c r="J6" s="60"/>
      <c r="K6" s="61"/>
    </row>
    <row r="7" spans="1:11" x14ac:dyDescent="0.25">
      <c r="A7" s="12">
        <v>1101</v>
      </c>
      <c r="B7" s="13"/>
      <c r="C7" s="14"/>
      <c r="D7" s="11" t="s">
        <v>11</v>
      </c>
      <c r="E7" s="76">
        <f>+E8</f>
        <v>1311568391</v>
      </c>
      <c r="J7" s="60"/>
      <c r="K7" s="61"/>
    </row>
    <row r="8" spans="1:11" x14ac:dyDescent="0.25">
      <c r="A8" s="15">
        <v>110101</v>
      </c>
      <c r="B8" s="16"/>
      <c r="C8" s="17"/>
      <c r="D8" s="18" t="s">
        <v>12</v>
      </c>
      <c r="E8" s="76">
        <f>SUM(E9:E11)</f>
        <v>1311568391</v>
      </c>
      <c r="J8" s="62"/>
      <c r="K8" s="61"/>
    </row>
    <row r="9" spans="1:11" x14ac:dyDescent="0.25">
      <c r="A9" s="19"/>
      <c r="B9" s="20">
        <v>11010100</v>
      </c>
      <c r="C9" s="19">
        <v>102</v>
      </c>
      <c r="D9" s="21" t="s">
        <v>13</v>
      </c>
      <c r="E9" s="77">
        <v>0</v>
      </c>
      <c r="J9" s="63"/>
      <c r="K9" s="61"/>
    </row>
    <row r="10" spans="1:11" x14ac:dyDescent="0.25">
      <c r="A10" s="10"/>
      <c r="B10" s="22">
        <v>11010101</v>
      </c>
      <c r="C10" s="10">
        <v>102</v>
      </c>
      <c r="D10" s="21" t="s">
        <v>14</v>
      </c>
      <c r="E10" s="77">
        <f>435909760+16870680+87300000+250000000+42800169+11687782+400000000</f>
        <v>1244568391</v>
      </c>
      <c r="J10" s="63"/>
      <c r="K10" s="61"/>
    </row>
    <row r="11" spans="1:11" x14ac:dyDescent="0.25">
      <c r="A11" s="10"/>
      <c r="B11" s="23">
        <v>11010102</v>
      </c>
      <c r="C11" s="24">
        <v>108</v>
      </c>
      <c r="D11" s="25" t="s">
        <v>15</v>
      </c>
      <c r="E11" s="78">
        <v>67000000</v>
      </c>
      <c r="J11" s="62"/>
      <c r="K11" s="61"/>
    </row>
    <row r="12" spans="1:11" x14ac:dyDescent="0.25">
      <c r="A12" s="15">
        <v>1102</v>
      </c>
      <c r="B12" s="27"/>
      <c r="C12" s="17"/>
      <c r="D12" s="18" t="s">
        <v>16</v>
      </c>
      <c r="E12" s="75">
        <f>+E13</f>
        <v>400000000</v>
      </c>
      <c r="G12" s="59"/>
      <c r="J12" s="63"/>
      <c r="K12" s="61"/>
    </row>
    <row r="13" spans="1:11" x14ac:dyDescent="0.25">
      <c r="A13" s="15">
        <v>110201</v>
      </c>
      <c r="B13" s="27"/>
      <c r="C13" s="17"/>
      <c r="D13" s="18" t="s">
        <v>17</v>
      </c>
      <c r="E13" s="75">
        <f>SUM(E14:E15)</f>
        <v>400000000</v>
      </c>
      <c r="J13" s="60"/>
      <c r="K13" s="61"/>
    </row>
    <row r="14" spans="1:11" x14ac:dyDescent="0.25">
      <c r="A14" s="28"/>
      <c r="B14" s="29">
        <v>11020100</v>
      </c>
      <c r="C14" s="28">
        <v>101</v>
      </c>
      <c r="D14" s="30" t="s">
        <v>18</v>
      </c>
      <c r="E14" s="79">
        <v>400000000</v>
      </c>
      <c r="J14" s="60"/>
      <c r="K14" s="61"/>
    </row>
    <row r="15" spans="1:11" x14ac:dyDescent="0.25">
      <c r="A15" s="14"/>
      <c r="B15" s="26">
        <v>11020101</v>
      </c>
      <c r="C15" s="14">
        <v>101</v>
      </c>
      <c r="D15" s="21" t="s">
        <v>19</v>
      </c>
      <c r="E15" s="77">
        <v>0</v>
      </c>
      <c r="J15" s="62" t="s">
        <v>39</v>
      </c>
      <c r="K15" s="61"/>
    </row>
    <row r="16" spans="1:11" x14ac:dyDescent="0.25">
      <c r="A16" s="15">
        <v>1103</v>
      </c>
      <c r="B16" s="27"/>
      <c r="C16" s="17"/>
      <c r="D16" s="18" t="s">
        <v>20</v>
      </c>
      <c r="E16" s="76">
        <f>+E17+E19</f>
        <v>0</v>
      </c>
      <c r="J16" s="63"/>
      <c r="K16" s="61"/>
    </row>
    <row r="17" spans="1:11" x14ac:dyDescent="0.25">
      <c r="A17" s="15">
        <v>110301</v>
      </c>
      <c r="B17" s="31"/>
      <c r="C17" s="32"/>
      <c r="D17" s="33" t="s">
        <v>21</v>
      </c>
      <c r="E17" s="80">
        <f>SUM(E18:E18)</f>
        <v>0</v>
      </c>
      <c r="J17" s="63"/>
      <c r="K17" s="61"/>
    </row>
    <row r="18" spans="1:11" x14ac:dyDescent="0.25">
      <c r="A18" s="5"/>
      <c r="B18" s="34">
        <v>11030100</v>
      </c>
      <c r="C18" s="35">
        <v>102</v>
      </c>
      <c r="D18" s="30" t="s">
        <v>22</v>
      </c>
      <c r="E18" s="81">
        <v>0</v>
      </c>
      <c r="J18" s="62"/>
      <c r="K18" s="61"/>
    </row>
    <row r="19" spans="1:11" x14ac:dyDescent="0.25">
      <c r="A19" s="15">
        <v>110302</v>
      </c>
      <c r="B19" s="36"/>
      <c r="C19" s="37"/>
      <c r="D19" s="33" t="s">
        <v>23</v>
      </c>
      <c r="E19" s="80">
        <f>SUM(E20:E21)</f>
        <v>0</v>
      </c>
      <c r="J19" s="63"/>
      <c r="K19" s="61"/>
    </row>
    <row r="20" spans="1:11" x14ac:dyDescent="0.25">
      <c r="A20" s="38"/>
      <c r="B20" s="39">
        <v>11030200</v>
      </c>
      <c r="C20" s="40">
        <v>102</v>
      </c>
      <c r="D20" s="30" t="s">
        <v>24</v>
      </c>
      <c r="E20" s="80">
        <v>0</v>
      </c>
      <c r="J20" s="63"/>
      <c r="K20" s="61"/>
    </row>
    <row r="21" spans="1:11" x14ac:dyDescent="0.25">
      <c r="A21" s="41"/>
      <c r="B21" s="42">
        <f>+B20+1</f>
        <v>11030201</v>
      </c>
      <c r="C21" s="43">
        <v>101</v>
      </c>
      <c r="D21" s="30" t="s">
        <v>25</v>
      </c>
      <c r="E21" s="81">
        <v>0</v>
      </c>
      <c r="J21" s="62"/>
      <c r="K21" s="61"/>
    </row>
    <row r="22" spans="1:11" x14ac:dyDescent="0.25">
      <c r="A22" s="44">
        <v>110303</v>
      </c>
      <c r="B22" s="36"/>
      <c r="C22" s="37"/>
      <c r="D22" s="33" t="s">
        <v>26</v>
      </c>
      <c r="E22" s="81"/>
      <c r="J22" s="63"/>
      <c r="K22" s="61"/>
    </row>
    <row r="23" spans="1:11" x14ac:dyDescent="0.25">
      <c r="A23" s="45"/>
      <c r="B23" s="39">
        <v>11030300</v>
      </c>
      <c r="C23" s="40">
        <v>101</v>
      </c>
      <c r="D23" s="30" t="s">
        <v>27</v>
      </c>
      <c r="E23" s="81"/>
      <c r="J23" s="60"/>
      <c r="K23" s="61"/>
    </row>
    <row r="24" spans="1:11" x14ac:dyDescent="0.25">
      <c r="A24" s="46">
        <v>12</v>
      </c>
      <c r="B24" s="47"/>
      <c r="C24" s="48"/>
      <c r="D24" s="33" t="s">
        <v>28</v>
      </c>
      <c r="E24" s="80">
        <f>+E28+E31+E33</f>
        <v>23579337650</v>
      </c>
      <c r="J24" s="63"/>
      <c r="K24" s="61"/>
    </row>
    <row r="25" spans="1:11" x14ac:dyDescent="0.25">
      <c r="A25" s="46">
        <v>1201</v>
      </c>
      <c r="B25" s="47"/>
      <c r="C25" s="48"/>
      <c r="D25" s="49" t="s">
        <v>29</v>
      </c>
      <c r="E25" s="80">
        <f>+E26</f>
        <v>0</v>
      </c>
      <c r="J25" s="63"/>
      <c r="K25" s="61"/>
    </row>
    <row r="26" spans="1:11" x14ac:dyDescent="0.25">
      <c r="A26" s="50">
        <v>120101</v>
      </c>
      <c r="B26" s="51"/>
      <c r="C26" s="52"/>
      <c r="D26" s="49" t="s">
        <v>30</v>
      </c>
      <c r="E26" s="80">
        <f>SUM(E27:E27)</f>
        <v>0</v>
      </c>
      <c r="J26" s="63"/>
      <c r="K26" s="61"/>
    </row>
    <row r="27" spans="1:11" x14ac:dyDescent="0.25">
      <c r="A27" s="53"/>
      <c r="B27" s="53">
        <v>12010100</v>
      </c>
      <c r="C27" s="54">
        <v>103</v>
      </c>
      <c r="D27" s="2" t="s">
        <v>31</v>
      </c>
      <c r="E27" s="81">
        <v>0</v>
      </c>
      <c r="J27" s="60"/>
      <c r="K27" s="60"/>
    </row>
    <row r="28" spans="1:11" x14ac:dyDescent="0.25">
      <c r="A28" s="3">
        <v>1202</v>
      </c>
      <c r="B28" s="3"/>
      <c r="C28" s="55"/>
      <c r="D28" s="3" t="s">
        <v>32</v>
      </c>
      <c r="E28" s="80">
        <f>+E29</f>
        <v>0</v>
      </c>
      <c r="J28" s="60"/>
      <c r="K28" s="64"/>
    </row>
    <row r="29" spans="1:11" x14ac:dyDescent="0.25">
      <c r="A29" s="3">
        <v>120201</v>
      </c>
      <c r="B29" s="3"/>
      <c r="C29" s="55"/>
      <c r="D29" s="3" t="s">
        <v>30</v>
      </c>
      <c r="E29" s="80"/>
    </row>
    <row r="30" spans="1:11" x14ac:dyDescent="0.25">
      <c r="A30" s="2"/>
      <c r="B30" s="2"/>
      <c r="C30" s="56"/>
      <c r="D30" s="2"/>
      <c r="E30" s="81"/>
    </row>
    <row r="31" spans="1:11" x14ac:dyDescent="0.25">
      <c r="A31" s="3">
        <v>1203</v>
      </c>
      <c r="B31" s="3"/>
      <c r="C31" s="55"/>
      <c r="D31" s="3" t="s">
        <v>33</v>
      </c>
      <c r="E31" s="80">
        <v>0</v>
      </c>
    </row>
    <row r="32" spans="1:11" x14ac:dyDescent="0.25">
      <c r="A32" s="3">
        <v>120301</v>
      </c>
      <c r="B32" s="3"/>
      <c r="C32" s="55"/>
      <c r="D32" s="3" t="s">
        <v>34</v>
      </c>
      <c r="E32" s="80"/>
    </row>
    <row r="33" spans="1:5" x14ac:dyDescent="0.25">
      <c r="A33" s="3">
        <v>1204</v>
      </c>
      <c r="B33" s="2"/>
      <c r="C33" s="56"/>
      <c r="D33" s="3" t="s">
        <v>6</v>
      </c>
      <c r="E33" s="80">
        <f>+E34</f>
        <v>23579337650</v>
      </c>
    </row>
    <row r="34" spans="1:5" x14ac:dyDescent="0.25">
      <c r="A34" s="4">
        <v>120401</v>
      </c>
      <c r="B34" s="2"/>
      <c r="C34" s="56"/>
      <c r="D34" s="3" t="s">
        <v>30</v>
      </c>
      <c r="E34" s="82">
        <f>SUM(E35:E38)</f>
        <v>23579337650</v>
      </c>
    </row>
    <row r="35" spans="1:5" ht="30" x14ac:dyDescent="0.25">
      <c r="A35" s="2"/>
      <c r="B35" s="56">
        <v>12040100</v>
      </c>
      <c r="C35" s="56">
        <v>115</v>
      </c>
      <c r="D35" s="6" t="s">
        <v>36</v>
      </c>
      <c r="E35" s="79">
        <v>5691235616</v>
      </c>
    </row>
    <row r="36" spans="1:5" ht="120" x14ac:dyDescent="0.25">
      <c r="A36" s="2"/>
      <c r="B36" s="69">
        <v>12040124</v>
      </c>
      <c r="C36" s="67">
        <v>126</v>
      </c>
      <c r="D36" s="68" t="s">
        <v>38</v>
      </c>
      <c r="E36" s="83">
        <v>262908960</v>
      </c>
    </row>
    <row r="37" spans="1:5" ht="45" x14ac:dyDescent="0.25">
      <c r="A37" s="2"/>
      <c r="B37" s="70">
        <v>12040127</v>
      </c>
      <c r="C37" s="66">
        <v>128</v>
      </c>
      <c r="D37" s="65" t="s">
        <v>37</v>
      </c>
      <c r="E37" s="71">
        <v>12097063308</v>
      </c>
    </row>
    <row r="38" spans="1:5" ht="60" x14ac:dyDescent="0.25">
      <c r="A38" s="84"/>
      <c r="B38" s="58">
        <v>12040128</v>
      </c>
      <c r="C38" s="57">
        <v>129</v>
      </c>
      <c r="D38" s="6" t="s">
        <v>40</v>
      </c>
      <c r="E38" s="71">
        <v>5528129766</v>
      </c>
    </row>
  </sheetData>
  <mergeCells count="2">
    <mergeCell ref="A1:E1"/>
    <mergeCell ref="A2:E2"/>
  </mergeCells>
  <pageMargins left="0.70866141732283472" right="0.70866141732283472" top="0.74803149606299213" bottom="0.74803149606299213" header="0.31496062992125984" footer="0.31496062992125984"/>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PROYECCION INGRESOS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Juan Gabriel Cardona Garcia</cp:lastModifiedBy>
  <cp:lastPrinted>2019-01-15T20:15:28Z</cp:lastPrinted>
  <dcterms:created xsi:type="dcterms:W3CDTF">2017-12-27T13:28:35Z</dcterms:created>
  <dcterms:modified xsi:type="dcterms:W3CDTF">2019-02-21T15:29:03Z</dcterms:modified>
</cp:coreProperties>
</file>