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92.168.30.1\Publica\Gerencia\Control Interno\101.20 - PLANES\101.20.03 - PLANES DE AUDITORIA\2025\AUDITORIAS EXTERNAS\AUDITORIA 3 2025 CONTRALORIA\"/>
    </mc:Choice>
  </mc:AlternateContent>
  <xr:revisionPtr revIDLastSave="0" documentId="13_ncr:1_{45CF96F8-3FFF-4190-B6CC-662466B89D90}" xr6:coauthVersionLast="47" xr6:coauthVersionMax="47" xr10:uidLastSave="{00000000-0000-0000-0000-000000000000}"/>
  <bookViews>
    <workbookView xWindow="-120" yWindow="-120" windowWidth="24240" windowHeight="13140" xr2:uid="{00000000-000D-0000-FFFF-FFFF00000000}"/>
  </bookViews>
  <sheets>
    <sheet name="Seguimiento" sheetId="5" r:id="rId1"/>
    <sheet name="Listado" sheetId="6" r:id="rId2"/>
    <sheet name="gráficas" sheetId="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7" l="1"/>
  <c r="B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DORLEY ENRIQUE LEON LOPEZ</author>
    <author>Carlos</author>
  </authors>
  <commentList>
    <comment ref="C9" authorId="0" shapeId="0" xr:uid="{00000000-0006-0000-0000-000001000000}">
      <text>
        <r>
          <rPr>
            <sz val="9"/>
            <color indexed="81"/>
            <rFont val="Tahoma"/>
            <family val="2"/>
          </rPr>
          <t xml:space="preserve">Registre la observación del informe de auditoría, puede combinar celdas en caso que sean varias las causas raiz de un solo hallazgo.
</t>
        </r>
      </text>
    </comment>
    <comment ref="F9" authorId="0" shapeId="0" xr:uid="{00000000-0006-0000-0000-000002000000}">
      <text>
        <r>
          <rPr>
            <sz val="9"/>
            <color indexed="81"/>
            <rFont val="Tahoma"/>
            <family val="2"/>
          </rPr>
          <t>En caso de tratarse de riesgos materializado irse a matriz de riesgos e identificar nuevos controles.</t>
        </r>
      </text>
    </comment>
    <comment ref="G9" authorId="0" shapeId="0" xr:uid="{00000000-0006-0000-0000-000003000000}">
      <text>
        <r>
          <rPr>
            <sz val="9"/>
            <color indexed="81"/>
            <rFont val="Tahoma"/>
            <family val="2"/>
          </rPr>
          <t>Registre las causas raiz del hallazgo o riesgo materializado, para ello utilice métodos de análisis de causa.</t>
        </r>
      </text>
    </comment>
    <comment ref="I9" authorId="0" shapeId="0" xr:uid="{00000000-0006-0000-0000-000004000000}">
      <text>
        <r>
          <rPr>
            <sz val="9"/>
            <color indexed="81"/>
            <rFont val="Tahoma"/>
            <family val="2"/>
          </rPr>
          <t xml:space="preserve">Relacione las acciones correctivas planteadas para atacar las causas del hallazgo o riesgo materializado.
</t>
        </r>
      </text>
    </comment>
    <comment ref="M9" authorId="0" shapeId="0" xr:uid="{00000000-0006-0000-0000-000005000000}">
      <text>
        <r>
          <rPr>
            <sz val="9"/>
            <color indexed="81"/>
            <rFont val="Tahoma"/>
            <family val="2"/>
          </rPr>
          <t xml:space="preserve">Nombre y cargo.
</t>
        </r>
      </text>
    </comment>
    <comment ref="O9" authorId="0" shapeId="0" xr:uid="{00000000-0006-0000-0000-000006000000}">
      <text>
        <r>
          <rPr>
            <sz val="9"/>
            <color indexed="81"/>
            <rFont val="Tahoma"/>
            <family val="2"/>
          </rPr>
          <t xml:space="preserve">Posibilidades: cumplida, en ejecución, incumplida.
</t>
        </r>
      </text>
    </comment>
    <comment ref="P9" authorId="1" shapeId="0" xr:uid="{00000000-0006-0000-0000-000007000000}">
      <text>
        <r>
          <rPr>
            <sz val="9"/>
            <color indexed="81"/>
            <rFont val="Tahoma"/>
            <family val="2"/>
          </rPr>
          <t>Relacionar el seguimiento en los tiempos acordados, indicar fehe, quien lo realiza y en caso de incumplimiento de la fecha de finalización de la acción acordar una nueva, sustentand debidamente el motivo del incumplimiento.</t>
        </r>
      </text>
    </comment>
  </commentList>
</comments>
</file>

<file path=xl/sharedStrings.xml><?xml version="1.0" encoding="utf-8"?>
<sst xmlns="http://schemas.openxmlformats.org/spreadsheetml/2006/main" count="209" uniqueCount="121">
  <si>
    <t>Ítem</t>
  </si>
  <si>
    <t>Responsable</t>
  </si>
  <si>
    <t>Fecha de Elaboración del plan:</t>
  </si>
  <si>
    <t>Estado</t>
  </si>
  <si>
    <t>Lider de proceso Auditado o relacionado</t>
  </si>
  <si>
    <t xml:space="preserve"> PLAN DE MEJORAMIENTO</t>
  </si>
  <si>
    <t>Descripción de Observación /hallazgo/aspecto de mejora</t>
  </si>
  <si>
    <t>Proviene de un riesgos materializado</t>
  </si>
  <si>
    <t>Proviene de un riesgo materializado</t>
  </si>
  <si>
    <t>SI</t>
  </si>
  <si>
    <t>NO</t>
  </si>
  <si>
    <t>Acción de mejoramiento</t>
  </si>
  <si>
    <t>Fecha finalización</t>
  </si>
  <si>
    <t xml:space="preserve">Soporte ejecucion/Evidencias </t>
  </si>
  <si>
    <t>Seguimiento</t>
  </si>
  <si>
    <t>Dependencia/Área</t>
  </si>
  <si>
    <t xml:space="preserve">Área responsable </t>
  </si>
  <si>
    <t>Tipo de acción</t>
  </si>
  <si>
    <t>MEJORA</t>
  </si>
  <si>
    <t>CORRECTIVA</t>
  </si>
  <si>
    <t>Fuente del la observación/hallazgo</t>
  </si>
  <si>
    <t>Auditoría externa</t>
  </si>
  <si>
    <t>Revisión del proceso</t>
  </si>
  <si>
    <t>FURAG</t>
  </si>
  <si>
    <t xml:space="preserve">Fuente </t>
  </si>
  <si>
    <t>Areas</t>
  </si>
  <si>
    <t>Gerencia</t>
  </si>
  <si>
    <t>Dirección Operativa y de Proyectos</t>
  </si>
  <si>
    <t>Dirección Administrativa y Financiera</t>
  </si>
  <si>
    <t>Control Interno</t>
  </si>
  <si>
    <t>Comunicaciones</t>
  </si>
  <si>
    <t>Nombre de quien elabora:</t>
  </si>
  <si>
    <t>TOTAL</t>
  </si>
  <si>
    <t>ESTADO</t>
  </si>
  <si>
    <t>ACCIONES PLAN DE MEJORAMIENTO</t>
  </si>
  <si>
    <t>CERRADA</t>
  </si>
  <si>
    <t>ABIERTA</t>
  </si>
  <si>
    <t>Revisión por la Dirección</t>
  </si>
  <si>
    <t>Fecha inicio</t>
  </si>
  <si>
    <t>Tipo de Acción</t>
  </si>
  <si>
    <t>Dirección de Planeación</t>
  </si>
  <si>
    <t>Dirección Jurídica</t>
  </si>
  <si>
    <t>Auditoría interna</t>
  </si>
  <si>
    <t>Causa Raíz</t>
  </si>
  <si>
    <t>Fecha de establecimiento</t>
  </si>
  <si>
    <t xml:space="preserve">
Código: FO-EMC-06
Versión:02
Fecha actualización:15/05/2024</t>
  </si>
  <si>
    <t>En los siguientes contratos se evidenciaron falencias relacionadas con el seguimiento administrativo y puntos de control eficientes por parte de la supervisión, las cuales se detallan a continuación, incumpliéndose lo establecido en los principios de transparencia y responsabilidad establecidos en el artículo 3 de la Ley 489 de 1998 y lo dispuesto en los artículos 30, 33 y 34 del Acuerdo 003 del 21/06/2021 “Por el cual se adopta el Manual de Contratación de la Empresa Industrial y Comercial del Estado – ADELI”, debido a falencias de supervisión que conllevan a reprocesos del proceso auditor, Administrativo sin otra incidencia.</t>
  </si>
  <si>
    <t>Los registros fotográficos presentados como soportes de la ejecución del contrato carecen de fecha que permita acreditar la entrega y recibo de los mismos, no obstante, fueron avaladas por el supervisor, generando con ello reprocesos del proceso auditor.(003-2024, 007-2024, 008-2024, 018-2024, 038-2024).</t>
  </si>
  <si>
    <t>Falencias en el control interno y el seguimiento eficiente en los costos de los productos y actividades pactadas, generando reprocesos en la auditoría.(017-2024)</t>
  </si>
  <si>
    <t>En el acta de inicio se evidenció inexactitud en la fecha del contrato, ya que la fecha correcta es marzo de 2024 (004-2024).</t>
  </si>
  <si>
    <t>Falencia en el cumplimiento de la presentación del informe final del contratista (031-2023
020-2024)</t>
  </si>
  <si>
    <t>Se evidenció falencias en cuanto a la especificación detallada de cada servicio y/o producto entregado en los eventos realizados mediante el contrato 017-2024, no obstante fueron avaladas globalmente por el supervisor, incumpliéndose los principios constitucionales de responsabilidad y transparencia establecidos en el artículo 3 de la Ley 489 de 1998, debido a falta de control de la supervisión que pueden conllevar a falencias en calidad de los productos entregados por el contratista y a pagarse con sobrecostos, Administrativo sin otra incidencia.</t>
  </si>
  <si>
    <t>En los contratos 002-2024 y 003-2024 se presentó adición en valor mediante actas 01 del 22/03/2024, por valor superior al 70%, incumpliendo lo establecido en el Artículo 26 del Acuerdo 003 de 2021 “Manual de Contratación de la Empresa Industrial y Comercial del Estado-Adeli”, lo que conlleva a distorsiones en la contratación celebrada por la entidad, debido a falencias en la supervisión y la oficina de contratación, conllevando a deficiencias en el seguimiento de la contratación celebrada, Administrativo sin otra incidencia. No obstante la anterior observación, realizaron terminación anticipada y reintegró al presupuesto del recurso adicionado que estaba por encima del tope autorizado de cada contrato.</t>
  </si>
  <si>
    <t>En los estudios previos de los contratos 002-2024, 003-2024, 004-2024, 012-2024 y 038-2024, no obstante haberse contemplado el ítem correspondiente al “valor estimado del contrato y justificación del mismo”, no se evidenció que sus actividades fueran cuantificadas individualmente, basándose únicamente en el valor presentado en la oferta de manera global sin su justificación, inobservando lo establecido en los artículos 2,2,1,1,2,1,1 y 2,2,1,2,1,5,1 del Decreto 1082 de 2015, debido a la falta de unidad de criterios para su formulación, lo cual puede traer como consecuencia la celebración de contratos por encima de los valores reales del mercado y de las necesidades de la entidad, Administrativo sin otra incidencia.</t>
  </si>
  <si>
    <t>Se evidenció incumplimiento en la rendición de la cuenta, al no acatarse lo estipulado por este organismo de control fiscal en la Resolución 013 de 2024, en cuanto a las variables de oportunidad, suficiencia y veracidad, debido a falencias en el procedimiento de rendición por parte de la entidad auditada, trayendo como consecuencias inconvenientes para la Contraloría para realizar un oportuno y eficiente control fiscal, Administrativo sin otra incidencia.</t>
  </si>
  <si>
    <t>Trimestral – Gestión Financiera, Ejecución presupuestal de forma mensualizada de ingresos y gastos en Excel, que contenga el presupuesto inicial, adiciones, reducciones, traslados, presupuesto definitivo, compromisos (registros), pagos, recaudo total, desglosado por rubros, detallando en columna aparte los dígitos que identifican la fuente/Se incumplió veracidad, toda vez que en el formato de ingresos y gastos no detallaron en columna aparte los dígitos que identifican la fuente del recurso
Además, en el formato de ingresos no detallaron el porcentaje de ejecución.</t>
  </si>
  <si>
    <t>Oportunidad, rendición extemporáneamente del acta de terminación (01-2024)</t>
  </si>
  <si>
    <t>Oportunidad, rindieron extemporáneamente los estudios y documentos previos, esto fue 5/4/2024 y contrato inició 1/4/2024. (005-2024)</t>
  </si>
  <si>
    <t>Se rindió extemporánea el acta de terminación, esto fue durante el proceso auditor.(012-2024)</t>
  </si>
  <si>
    <t>Incumplió rendición, toda vez que no se rindió el registro presupuestal 4 del 1/1/2025, sin embargo se evidenció en trabajo de campo. (024-2024)</t>
  </si>
  <si>
    <t>Incumplió la veracidad en la rendición, porque rindieron errado el valor inicial del contrato (030-2024, 031-2024)</t>
  </si>
  <si>
    <t>Se rindieron extemporáneamente los certificados de vigencia futura, además de evidenciarse en trabajo de campo.(015-2024
042-2024)</t>
  </si>
  <si>
    <t>El rubro contable 25110505, Prima de vacaciones, presenta un saldo de $71.398.852, valor que al ser verificado no refleja la realidad por falta de la depuración y conciliación entre las cuentas, generando una sobrestimación por valor de $309.069, una vez comparado con el informe enviado por el área de Presupuesto el cual arrojó un valor de $71.089.783, incumpliéndose lo estipulado en el numeral 3,2,13, 3,2,14 del Procedimiento para la Evaluación del Control Interno Contable - Resolución 193 de 2016 de la Contaduría General de la Nación, lo que afectaría la razonabilidad de las cuentas del pasivo, debido a falencias en los puntos de control Administrativo sin otra incidencia</t>
  </si>
  <si>
    <t>Grupo 13 - Rentas por cobrar, la Agencia de Desarrollo Local - ADELI debe adelantar acciones administrativas tendientes a la reducción de algunas cuentas por cobrar correspondientes a los recursos entregados en administración, toda vez que para la vigencia 2024 se vieron incrementadas en $29.879.126.785, equivalente al 122.1%, destacándose el rubro de otras cuentas por cobrar, lo cual conlleva a un riesgo de pérdida de recursos, la entidad debe continuar con los controles a la gestión de cobro permanente de la cartera, tal como se detalla en el siguiente cuadro: Administrativo sin otra incidencia.</t>
  </si>
  <si>
    <t>No se evidencia el cumplimiento de la presentación por parte de los interventores de la proyección del acta de liquidación del contrato de obra (032-2023, 033-2023).</t>
  </si>
  <si>
    <t>Falencia en el requerimiento a los interventores en la revisión de la propuesta integral del contratista de obra.(032-2023).</t>
  </si>
  <si>
    <t>Juan Esteban Duque-Director Operativo y de Proyectos</t>
  </si>
  <si>
    <t>Lourdes Fernanda Muñoz-Directora Jurídica</t>
  </si>
  <si>
    <t>Lourdes Fernanda Muñoz-Directora Jurídica/Juan Esteban Duque-Director Operativo y de Proyectos</t>
  </si>
  <si>
    <t>Cada director desde donde nace la necesidad del contrato.</t>
  </si>
  <si>
    <t>Susana Saldarriaga-Directora Administrativa y de Financiera</t>
  </si>
  <si>
    <t xml:space="preserve">Para el contrato del operador logistico se generara una dobl e supervision y asi mismo antes de cada evento se generaran actas de consertacion especificando las necesidades y requerimientos </t>
  </si>
  <si>
    <t xml:space="preserve">Actas de supervision y actas de Acuerdos </t>
  </si>
  <si>
    <t>Debilidades en el seguimiento de la supervisión. Especificamente en las caracteristicas particulares de los servicios contratados.</t>
  </si>
  <si>
    <t>Se revisó la parametrización de los conceptos asociados al rubro de prima de vacaciones en el módulo de nómina, comparándolos con el rubro presupuestal. Luego, se realizó la corrección correspondiente, modificando el rubro presupuestal de salarios a prima de vacaciones.</t>
  </si>
  <si>
    <t>Dinamica/Nomina/Archivo/Grupo/Interfaz presupuestal/Se carga la vigencia correspondiente y se modifica el concepto C033</t>
  </si>
  <si>
    <t>Las condiciones de pago establecidos en los contratos interadministrativos versus la ejecución de los contratos, condujeron  a un  represamiento de facturas en el mes de diciembre, quedando como saldos pendientes por cobrar.</t>
  </si>
  <si>
    <t xml:space="preserve">Documentos del expediente contractual, con las respectivas firmas. </t>
  </si>
  <si>
    <t xml:space="preserve">Para la expedicion de cualquier actuacion del expediente contratual (hasta el acta de inicio), desde la Direccion juridica se tiene un abogado encargado de proyectar y otro distinto para la  revision del documento.  </t>
  </si>
  <si>
    <t>Formato de solicitud de adicion en tiempo o valor y actas modificatorias</t>
  </si>
  <si>
    <t xml:space="preserve">Como accion de mejora se impleta desde la Direccion juridica, el formato  de solicitud de adicion en tiempo o valor y actas modificatorias, en el cual se establecio un espacio para delimitar las adiciones en salarios minimos, y con nota aclaratoria del monto maximo permitido de conformidad al manual de contratacion. </t>
  </si>
  <si>
    <t xml:space="preserve">circular </t>
  </si>
  <si>
    <t>Se identificó que los registros fotográficos presentados como soporte en varios contratos carecen de la fecha que acredite la entrega y recepción de las evidencias, situación que fue avalada por el supervisor. Esto generó reprocesos durante la auditoría, afectando la confiabilidad de la información.</t>
  </si>
  <si>
    <t xml:space="preserve">Solicitar a los contratistas de obra e interventoria que los registros fotograficos tengan la fecha en la que fueron tomados, de no evidenciarse la fecha en esta los informes seran devueltos al contratista </t>
  </si>
  <si>
    <t xml:space="preserve">En los informes presentados por el contratista </t>
  </si>
  <si>
    <t>Se identificó una falencia en el requerimiento oportuno y claro a los interventores para la revisión técnica, financiera, jurídica y ambiental de la propuesta integral presentada por el contratista en el marco del proceso de contratación. Esta omisión generó retrasos en el análisis del alcance de la propuesta y riesgos en la toma de decisiones administrativas.</t>
  </si>
  <si>
    <t>1. Al evidenciarse una falencia en la supervision de los contratos, al no exigir la evidencia de la  totalidad de actividades o resultados,  se efectuara desde la Direccion juridica capacitacion a los supervisores.  
2. Dejar registro de revision en el acta del primer comité de obra que se realice.     
3. Verificar cumplimiento y ajustes del procedimiento al inicio del contrato.</t>
  </si>
  <si>
    <t>8/5/2025
20/05/2025 (acciones 2 y 3)</t>
  </si>
  <si>
    <t>planilla evidencia capacitacion. 
Actas de comité de obra.</t>
  </si>
  <si>
    <t>Se identifico que los interventores asignados a los contratos de obra  no presentaron oportunamente la proyección del acta de liquidación, documento fundamental para el cierre administrativo y financiero de los contratos. Esta omisión genera riesgos legales, retrasos en la terminación del proceso contractual y posibles observaciones por parte de los entes de control.</t>
  </si>
  <si>
    <t xml:space="preserve">1. Al evidenciarse una falencia en la supervision de los contratos, al no exigir la evidencia de la  totalidad de actividades o resultados,  se efectuara desde la Direccion juridica capacitacion a los supervisores. 
2. Dejar registro de la solicitud a los contratista de la obligacion de proyectar el acta de liquidacion en el tiempo solicitado contratualmente </t>
  </si>
  <si>
    <t>8/5/2025
20/05/2025</t>
  </si>
  <si>
    <t>1. planilla evidencia capacitacion. 
2. Actas de comité de obra final</t>
  </si>
  <si>
    <t>Se detectó que los contratistas asignados a los procesos contractuales no presentaron el informe final en el plazo requerido, a pesar de estar estipulado como obligación contractual. Esta situación retrasa el cierre del contrato y puede afectar la entrega de resultados a los entes de control.</t>
  </si>
  <si>
    <t xml:space="preserve">Dejar registro de la solicitud a los contratista de la obligacion de presentar el informe tecnico final en el tiempo solicitado contratualmente </t>
  </si>
  <si>
    <t>Actas de comité de obra final</t>
  </si>
  <si>
    <t>No se determina.</t>
  </si>
  <si>
    <t>No se verifico detenidamente la información por parte del abogado.</t>
  </si>
  <si>
    <t>Al respecto existe una carencia en el involucramiento de quien genera la necesidad en la definición de variables que justifican el valor del contrato.</t>
  </si>
  <si>
    <t>Falta de verificación por parte del personal responsable.</t>
  </si>
  <si>
    <t>Susana María Saldarriaga Carmona, Lourdes Fernanda Muñoz Aguirre, Juan Esteban Duque Muñoz</t>
  </si>
  <si>
    <t>Se generará la revisión por parte de cada dirección desde donde surja la necesidad de contratación, verificando las variables que justifican el valor del contrato.</t>
  </si>
  <si>
    <t>Estudios de necesidad firmados por el director o quien tiene la necesidad de la contratación.</t>
  </si>
  <si>
    <t>El Aplicativo Dinámica no calcula el porcentaje de ejecución de ingresos y la fuente de financiación.</t>
  </si>
  <si>
    <t xml:space="preserve">Se hace la observación a Dinámica para que hagan el cálculo respectivo del porcentaje de ingresos y adicionen la casilla con la fuente de financiación </t>
  </si>
  <si>
    <t xml:space="preserve">Informe de rendicion de cuentas mensual y trimestral a la Contraloria </t>
  </si>
  <si>
    <t>Susana Saldarriaga-Directora Administrativa y Financiera</t>
  </si>
  <si>
    <t>Se ha identificado que el acta de terminación del contrato 01-2024, fue presentada fuera del plazo establecido, lo que puede generar retrasos en el cierre administrativo, riesgos legales y observaciones por parte de los entes de control.</t>
  </si>
  <si>
    <t>Capacitar al personal y contratistas sobre el cumplimiento de los plazos.</t>
  </si>
  <si>
    <t xml:space="preserve">Capacitación en el segundo semestre de 2025, quedando como evidencia la planilla de asistencia y los registros fotográficos </t>
  </si>
  <si>
    <t>Se contrata el servicio de una empresa para la gestión juridica y como componente, la rendición en la cuenta.</t>
  </si>
  <si>
    <t xml:space="preserve">Planilla de evidencia de publicación por parte del encargado de la rendición. </t>
  </si>
  <si>
    <t>Responsable de rendir la cuenta</t>
  </si>
  <si>
    <t xml:space="preserve">Circular desde la direccion jurídica, reiterando los plazos de rendición, dirigido a los supervisores. </t>
  </si>
  <si>
    <t>Se notificará mediante oficio a la persona encargada de la rendición en la plataforma,  una lista de chequeo con los documentos obligatorios exigidos en gestión transparente.</t>
  </si>
  <si>
    <t>Oficio con la lista de chequeo</t>
  </si>
  <si>
    <t>Se contrata el servicio de una empresa para la gestión jurídica y como componente, la rendición en la cuenta.</t>
  </si>
  <si>
    <t>El concepto ajuste a prima de vacaciones no se encontraba parametrizado en el rubro presupuestal de prima de vacaciones, sino en el de salario</t>
  </si>
  <si>
    <t>Contadora</t>
  </si>
  <si>
    <t>Las condiciones de pago establecidas en los contratos interadministrativos versus la ejecución de los contratos, condujeron  a un  represamiento de facturas en el mes de diciembre, quedando como saldos pendientes por cobrar.</t>
  </si>
  <si>
    <t>1. Listado de las facturas que quedaron pendientes por cobrar a diciembre 31-2024 y en qué estado se encuentran, canceladas (fecha y recibo de caja) o pendientes por cobrar. 
La factura que está pendiente de recaudo corresponde al contrato SI-232-2022 SOLUCIÓN VIAL RUTA 2509, recursos que hasta que no se inicie la obra, no serán desembolsados por el Municipio a la Agencia; toda vez, que para dar inicio a la obra,están sujetos a la contratación de la interventoría por parte de Findeter. 
2. Reporte del Módulo de cartera correspondiente a las facturas vigencia 2025 que aun están pendientes por cobrar.
3.Oficio de cobro.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</si>
</sst>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Arial"/>
      <family val="2"/>
    </font>
    <font>
      <sz val="10"/>
      <color theme="1"/>
      <name val="Arial Narrow"/>
      <family val="2"/>
    </font>
    <font>
      <b/>
      <sz val="10"/>
      <color theme="1"/>
      <name val="Arial Narrow"/>
      <family val="2"/>
    </font>
    <font>
      <b/>
      <sz val="10"/>
      <color theme="0"/>
      <name val="Arial Narrow"/>
      <family val="2"/>
    </font>
    <font>
      <sz val="10"/>
      <name val="Arial Narrow"/>
      <family val="2"/>
    </font>
    <font>
      <b/>
      <sz val="10"/>
      <name val="Arial Narrow"/>
      <family val="2"/>
    </font>
    <font>
      <b/>
      <sz val="12"/>
      <name val="Arial Narrow"/>
      <family val="2"/>
    </font>
    <font>
      <sz val="9"/>
      <color indexed="81"/>
      <name val="Tahoma"/>
      <family val="2"/>
    </font>
    <font>
      <b/>
      <sz val="12"/>
      <color theme="1"/>
      <name val="Arial Narrow"/>
      <family val="2"/>
    </font>
    <font>
      <sz val="8"/>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249977111117893"/>
        <bgColor indexed="64"/>
      </patternFill>
    </fill>
    <fill>
      <patternFill patternType="solid">
        <fgColor theme="0" tint="-0.34998626667073579"/>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84">
    <xf numFmtId="0" fontId="0" fillId="0" borderId="0" xfId="0"/>
    <xf numFmtId="0" fontId="1" fillId="0" borderId="0" xfId="0" applyFont="1" applyAlignment="1">
      <alignment horizontal="center"/>
    </xf>
    <xf numFmtId="0" fontId="1" fillId="0" borderId="0" xfId="0" applyFont="1"/>
    <xf numFmtId="0" fontId="1" fillId="0" borderId="0" xfId="0" applyFont="1" applyAlignment="1">
      <alignment vertical="center" wrapText="1"/>
    </xf>
    <xf numFmtId="0" fontId="2" fillId="3" borderId="7"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1" fillId="3" borderId="0" xfId="0" applyFont="1" applyFill="1" applyAlignment="1">
      <alignment vertical="center" wrapText="1"/>
    </xf>
    <xf numFmtId="0" fontId="1" fillId="3" borderId="8" xfId="0" applyFont="1" applyFill="1" applyBorder="1" applyAlignment="1">
      <alignment vertical="center" wrapText="1"/>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7" xfId="0" applyFont="1" applyBorder="1" applyAlignment="1">
      <alignment horizontal="left" vertical="center" wrapText="1"/>
    </xf>
    <xf numFmtId="0" fontId="1" fillId="3" borderId="8" xfId="0" applyFont="1" applyFill="1" applyBorder="1" applyAlignment="1">
      <alignment horizontal="lef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0" xfId="0" applyFont="1" applyAlignment="1">
      <alignment horizontal="center" vertical="center" wrapText="1"/>
    </xf>
    <xf numFmtId="0" fontId="2" fillId="0" borderId="0" xfId="0" applyFont="1" applyAlignment="1">
      <alignment vertical="center" wrapText="1"/>
    </xf>
    <xf numFmtId="0" fontId="2" fillId="0" borderId="0" xfId="0" applyFont="1"/>
    <xf numFmtId="0" fontId="1" fillId="0" borderId="12" xfId="0" applyFont="1" applyBorder="1" applyAlignment="1">
      <alignment vertical="center" wrapText="1"/>
    </xf>
    <xf numFmtId="0" fontId="5"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8" fillId="3" borderId="7" xfId="0" applyFont="1" applyFill="1" applyBorder="1" applyAlignment="1">
      <alignment horizontal="left" vertical="center" wrapText="1"/>
    </xf>
    <xf numFmtId="0" fontId="2" fillId="0" borderId="14" xfId="0" applyFont="1" applyBorder="1" applyAlignment="1">
      <alignment horizontal="center" vertical="center" wrapText="1"/>
    </xf>
    <xf numFmtId="0" fontId="1" fillId="0" borderId="15" xfId="0" applyFont="1" applyBorder="1" applyAlignment="1">
      <alignment vertical="center" wrapText="1"/>
    </xf>
    <xf numFmtId="0" fontId="2" fillId="0" borderId="16" xfId="0" applyFont="1" applyBorder="1" applyAlignment="1">
      <alignment horizontal="center" vertical="center" wrapText="1"/>
    </xf>
    <xf numFmtId="0" fontId="1" fillId="0" borderId="17" xfId="0" applyFont="1" applyBorder="1" applyAlignment="1">
      <alignment vertical="center" wrapText="1"/>
    </xf>
    <xf numFmtId="0" fontId="3" fillId="4" borderId="4" xfId="0" applyFont="1" applyFill="1" applyBorder="1" applyAlignment="1">
      <alignment vertical="center" wrapText="1"/>
    </xf>
    <xf numFmtId="0" fontId="1" fillId="0" borderId="2" xfId="0" applyFont="1" applyBorder="1" applyAlignment="1">
      <alignment horizontal="center"/>
    </xf>
    <xf numFmtId="0" fontId="1" fillId="0" borderId="9" xfId="0" applyFont="1" applyBorder="1"/>
    <xf numFmtId="0" fontId="1" fillId="0" borderId="3" xfId="0" applyFont="1" applyBorder="1"/>
    <xf numFmtId="0" fontId="8" fillId="3" borderId="0" xfId="0" applyFont="1" applyFill="1" applyAlignment="1">
      <alignment horizontal="left" vertical="center" wrapText="1"/>
    </xf>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left" vertical="center" wrapText="1"/>
    </xf>
    <xf numFmtId="0" fontId="1" fillId="0" borderId="22" xfId="0" applyFont="1" applyBorder="1" applyAlignment="1">
      <alignment vertical="center" wrapText="1"/>
    </xf>
    <xf numFmtId="0" fontId="1" fillId="0" borderId="13" xfId="0" applyFont="1" applyBorder="1" applyAlignment="1">
      <alignment horizontal="justify" vertical="center" wrapText="1"/>
    </xf>
    <xf numFmtId="14" fontId="1" fillId="0" borderId="13" xfId="0" applyNumberFormat="1" applyFont="1" applyBorder="1" applyAlignment="1">
      <alignment vertical="center" wrapText="1"/>
    </xf>
    <xf numFmtId="0" fontId="1" fillId="0" borderId="10" xfId="0" applyFont="1" applyBorder="1" applyAlignment="1">
      <alignment horizontal="justify" vertical="center" wrapText="1"/>
    </xf>
    <xf numFmtId="14" fontId="1" fillId="0" borderId="10" xfId="0" applyNumberFormat="1" applyFont="1" applyBorder="1" applyAlignment="1">
      <alignment vertical="center" wrapText="1"/>
    </xf>
    <xf numFmtId="0" fontId="1" fillId="3" borderId="10" xfId="0" applyFont="1" applyFill="1" applyBorder="1" applyAlignment="1">
      <alignment vertical="center" wrapText="1"/>
    </xf>
    <xf numFmtId="14" fontId="1" fillId="3" borderId="13" xfId="0" applyNumberFormat="1" applyFont="1" applyFill="1" applyBorder="1" applyAlignment="1">
      <alignment vertical="center" wrapText="1"/>
    </xf>
    <xf numFmtId="0" fontId="1" fillId="3" borderId="12" xfId="0" applyFont="1" applyFill="1" applyBorder="1" applyAlignment="1">
      <alignment vertical="center" wrapText="1"/>
    </xf>
    <xf numFmtId="0" fontId="1" fillId="3" borderId="15" xfId="0" applyFont="1" applyFill="1" applyBorder="1" applyAlignment="1">
      <alignment vertical="center" wrapText="1"/>
    </xf>
    <xf numFmtId="0" fontId="1" fillId="3" borderId="13" xfId="0" applyFont="1" applyFill="1" applyBorder="1" applyAlignment="1">
      <alignment horizontal="justify" vertical="center" wrapText="1"/>
    </xf>
    <xf numFmtId="0" fontId="1" fillId="3" borderId="10" xfId="0" applyFont="1" applyFill="1" applyBorder="1" applyAlignment="1">
      <alignment horizontal="justify" vertical="center" wrapText="1"/>
    </xf>
    <xf numFmtId="14" fontId="1" fillId="3" borderId="10" xfId="0" applyNumberFormat="1" applyFont="1" applyFill="1" applyBorder="1" applyAlignment="1">
      <alignment vertical="center" wrapText="1"/>
    </xf>
    <xf numFmtId="14" fontId="5" fillId="0" borderId="4"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8" xfId="0" applyFont="1" applyBorder="1" applyAlignment="1">
      <alignment horizontal="center" vertical="center" wrapText="1"/>
    </xf>
    <xf numFmtId="0" fontId="1" fillId="3" borderId="26"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3" fillId="4" borderId="4"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5"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0" fillId="0" borderId="0" xfId="0" applyAlignment="1">
      <alignment horizontal="center"/>
    </xf>
    <xf numFmtId="14" fontId="1" fillId="5" borderId="28" xfId="0" applyNumberFormat="1" applyFont="1" applyFill="1" applyBorder="1" applyAlignment="1">
      <alignment horizontal="center" vertical="center" wrapText="1"/>
    </xf>
    <xf numFmtId="14" fontId="1" fillId="5" borderId="29" xfId="0" applyNumberFormat="1" applyFont="1" applyFill="1" applyBorder="1" applyAlignment="1">
      <alignment horizontal="center" vertical="center" wrapText="1"/>
    </xf>
    <xf numFmtId="14" fontId="1" fillId="5" borderId="30" xfId="0" applyNumberFormat="1" applyFont="1" applyFill="1" applyBorder="1" applyAlignment="1">
      <alignment horizontal="center" vertical="center" wrapText="1"/>
    </xf>
    <xf numFmtId="14" fontId="1" fillId="5" borderId="31" xfId="0" applyNumberFormat="1" applyFont="1" applyFill="1" applyBorder="1" applyAlignment="1">
      <alignment horizontal="center" vertical="center" wrapText="1"/>
    </xf>
    <xf numFmtId="14" fontId="1" fillId="5" borderId="32" xfId="0" applyNumberFormat="1" applyFont="1" applyFill="1" applyBorder="1" applyAlignment="1">
      <alignment horizontal="center" vertical="center" wrapText="1"/>
    </xf>
    <xf numFmtId="14" fontId="1" fillId="5" borderId="3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CO"/>
              <a:t>ACCIONES DE MEJORAMIENTO</a:t>
            </a:r>
          </a:p>
        </c:rich>
      </c:tx>
      <c:layout>
        <c:manualLayout>
          <c:xMode val="edge"/>
          <c:yMode val="edge"/>
          <c:x val="0.20566666666666666"/>
          <c:y val="0"/>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419"/>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3"/>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089A-4FC1-AAC9-F36DF2B92A8A}"/>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089A-4FC1-AAC9-F36DF2B92A8A}"/>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089A-4FC1-AAC9-F36DF2B92A8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419"/>
              </a:p>
            </c:txPr>
            <c:dLblPos val="ctr"/>
            <c:showLegendKey val="0"/>
            <c:showVal val="1"/>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gráficas!$A$3:$A$4</c:f>
              <c:strCache>
                <c:ptCount val="2"/>
                <c:pt idx="0">
                  <c:v>CERRADA</c:v>
                </c:pt>
                <c:pt idx="1">
                  <c:v>ABIERTA</c:v>
                </c:pt>
              </c:strCache>
            </c:strRef>
          </c:cat>
          <c:val>
            <c:numRef>
              <c:f>gráficas!$B$3:$B$4</c:f>
              <c:numCache>
                <c:formatCode>General</c:formatCode>
                <c:ptCount val="2"/>
                <c:pt idx="0">
                  <c:v>0</c:v>
                </c:pt>
                <c:pt idx="1">
                  <c:v>0</c:v>
                </c:pt>
              </c:numCache>
            </c:numRef>
          </c:val>
          <c:extLst>
            <c:ext xmlns:c16="http://schemas.microsoft.com/office/drawing/2014/chart" uri="{C3380CC4-5D6E-409C-BE32-E72D297353CC}">
              <c16:uniqueId val="{00000000-8313-4849-A7FF-E85EBB5EC96F}"/>
            </c:ext>
          </c:extLst>
        </c:ser>
        <c:dLbls>
          <c:dLblPos val="ctr"/>
          <c:showLegendKey val="0"/>
          <c:showVal val="0"/>
          <c:showCatName val="0"/>
          <c:showSerName val="0"/>
          <c:showPercent val="1"/>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2842260</xdr:colOff>
      <xdr:row>1</xdr:row>
      <xdr:rowOff>800100</xdr:rowOff>
    </xdr:to>
    <xdr:pic>
      <xdr:nvPicPr>
        <xdr:cNvPr id="2" name="Imagen 1">
          <a:extLst>
            <a:ext uri="{FF2B5EF4-FFF2-40B4-BE49-F238E27FC236}">
              <a16:creationId xmlns:a16="http://schemas.microsoft.com/office/drawing/2014/main" id="{B0C08CC0-9F3B-46E3-95CB-73E1C93C15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700" y="182880"/>
          <a:ext cx="3314700" cy="8001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64770</xdr:colOff>
      <xdr:row>1</xdr:row>
      <xdr:rowOff>95250</xdr:rowOff>
    </xdr:from>
    <xdr:to>
      <xdr:col>8</xdr:col>
      <xdr:colOff>674370</xdr:colOff>
      <xdr:row>17</xdr:row>
      <xdr:rowOff>156210</xdr:rowOff>
    </xdr:to>
    <xdr:graphicFrame macro="">
      <xdr:nvGraphicFramePr>
        <xdr:cNvPr id="6" name="Gráfico 5">
          <a:extLst>
            <a:ext uri="{FF2B5EF4-FFF2-40B4-BE49-F238E27FC236}">
              <a16:creationId xmlns:a16="http://schemas.microsoft.com/office/drawing/2014/main" id="{7ED63357-9C53-484A-BC11-B5F88416C9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34"/>
  <sheetViews>
    <sheetView tabSelected="1" topLeftCell="B5" zoomScale="70" zoomScaleNormal="70" workbookViewId="0">
      <pane xSplit="1" ySplit="5" topLeftCell="C20" activePane="bottomRight" state="frozen"/>
      <selection activeCell="B5" sqref="B5"/>
      <selection pane="topRight" activeCell="C5" sqref="C5"/>
      <selection pane="bottomLeft" activeCell="B10" sqref="B10"/>
      <selection pane="bottomRight" activeCell="B20" sqref="B20:B27"/>
    </sheetView>
  </sheetViews>
  <sheetFormatPr baseColWidth="10" defaultColWidth="9.140625" defaultRowHeight="12.75" x14ac:dyDescent="0.2"/>
  <cols>
    <col min="1" max="1" width="15" style="2" customWidth="1"/>
    <col min="2" max="2" width="6.140625" style="1" customWidth="1"/>
    <col min="3" max="3" width="84.5703125" style="2" customWidth="1"/>
    <col min="4" max="5" width="21.28515625" style="2" customWidth="1"/>
    <col min="6" max="6" width="21.5703125" style="2" customWidth="1"/>
    <col min="7" max="7" width="44.28515625" style="2" customWidth="1"/>
    <col min="8" max="8" width="21.5703125" style="2" customWidth="1"/>
    <col min="9" max="9" width="55" style="2" customWidth="1"/>
    <col min="10" max="10" width="19.140625" style="2" customWidth="1"/>
    <col min="11" max="12" width="20.5703125" style="2" customWidth="1"/>
    <col min="13" max="14" width="22.140625" style="2" customWidth="1"/>
    <col min="15" max="15" width="17.28515625" style="2" customWidth="1"/>
    <col min="16" max="16" width="25.7109375" style="2" customWidth="1"/>
    <col min="17" max="16384" width="9.140625" style="2"/>
  </cols>
  <sheetData>
    <row r="1" spans="2:21" ht="13.5" thickBot="1" x14ac:dyDescent="0.25">
      <c r="B1" s="27"/>
      <c r="C1" s="28"/>
      <c r="D1" s="28"/>
      <c r="E1" s="28"/>
      <c r="F1" s="28"/>
      <c r="G1" s="28"/>
      <c r="H1" s="28"/>
      <c r="I1" s="28"/>
      <c r="J1" s="28"/>
      <c r="K1" s="28"/>
      <c r="L1" s="28"/>
      <c r="M1" s="28"/>
      <c r="N1" s="28"/>
      <c r="O1" s="28"/>
      <c r="P1" s="29"/>
    </row>
    <row r="2" spans="2:21" ht="66.599999999999994" customHeight="1" thickBot="1" x14ac:dyDescent="0.25">
      <c r="B2" s="65"/>
      <c r="C2" s="66"/>
      <c r="D2" s="66"/>
      <c r="E2" s="66"/>
      <c r="F2" s="67"/>
      <c r="G2" s="71" t="s">
        <v>5</v>
      </c>
      <c r="H2" s="72"/>
      <c r="I2" s="72"/>
      <c r="J2" s="72"/>
      <c r="K2" s="72"/>
      <c r="L2" s="72"/>
      <c r="M2" s="72"/>
      <c r="N2" s="72"/>
      <c r="O2" s="73"/>
      <c r="P2" s="19" t="s">
        <v>45</v>
      </c>
    </row>
    <row r="3" spans="2:21" s="3" customFormat="1" ht="30.75" customHeight="1" thickBot="1" x14ac:dyDescent="0.25">
      <c r="B3" s="74" t="s">
        <v>16</v>
      </c>
      <c r="C3" s="75"/>
      <c r="D3" s="75"/>
      <c r="E3" s="76"/>
      <c r="F3" s="68"/>
      <c r="G3" s="69"/>
      <c r="H3" s="69"/>
      <c r="I3" s="69"/>
      <c r="J3" s="69"/>
      <c r="K3" s="69"/>
      <c r="L3" s="69"/>
      <c r="M3" s="69"/>
      <c r="N3" s="69"/>
      <c r="O3" s="69"/>
      <c r="P3" s="70"/>
      <c r="U3" s="10"/>
    </row>
    <row r="4" spans="2:21" s="6" customFormat="1" ht="3.75" hidden="1" customHeight="1" thickBot="1" x14ac:dyDescent="0.25">
      <c r="B4" s="21"/>
      <c r="C4" s="30"/>
      <c r="D4" s="30"/>
      <c r="E4" s="30"/>
      <c r="F4" s="5"/>
      <c r="G4" s="31"/>
      <c r="H4" s="31"/>
      <c r="I4" s="31"/>
      <c r="J4" s="31"/>
      <c r="K4" s="31"/>
      <c r="L4" s="31"/>
      <c r="M4" s="31"/>
      <c r="N4" s="31"/>
      <c r="P4" s="7"/>
    </row>
    <row r="5" spans="2:21" s="3" customFormat="1" ht="27.75" customHeight="1" thickBot="1" x14ac:dyDescent="0.25">
      <c r="B5" s="74" t="s">
        <v>4</v>
      </c>
      <c r="C5" s="75"/>
      <c r="D5" s="75"/>
      <c r="E5" s="76"/>
      <c r="F5" s="68"/>
      <c r="G5" s="69"/>
      <c r="H5" s="69"/>
      <c r="I5" s="69"/>
      <c r="J5" s="69"/>
      <c r="K5" s="69"/>
      <c r="L5" s="69"/>
      <c r="M5" s="69"/>
      <c r="N5" s="69"/>
      <c r="O5" s="69"/>
      <c r="P5" s="70"/>
    </row>
    <row r="6" spans="2:21" s="3" customFormat="1" ht="3.75" customHeight="1" x14ac:dyDescent="0.2">
      <c r="B6" s="8"/>
      <c r="F6" s="9"/>
      <c r="P6" s="10"/>
    </row>
    <row r="7" spans="2:21" s="6" customFormat="1" ht="3" customHeight="1" x14ac:dyDescent="0.2">
      <c r="B7" s="4"/>
      <c r="C7" s="32"/>
      <c r="D7" s="32"/>
      <c r="E7" s="32"/>
      <c r="F7" s="33"/>
      <c r="G7" s="33"/>
      <c r="H7" s="33"/>
      <c r="I7" s="33"/>
      <c r="J7" s="33"/>
      <c r="K7" s="33"/>
      <c r="L7" s="33"/>
      <c r="M7" s="12"/>
      <c r="N7" s="33"/>
      <c r="P7" s="7"/>
    </row>
    <row r="8" spans="2:21" s="3" customFormat="1" ht="3" customHeight="1" thickBot="1" x14ac:dyDescent="0.25">
      <c r="B8" s="11"/>
      <c r="C8" s="34"/>
      <c r="D8" s="34"/>
      <c r="E8" s="34"/>
      <c r="M8" s="10"/>
      <c r="P8" s="10"/>
    </row>
    <row r="9" spans="2:21" s="3" customFormat="1" ht="26.25" thickBot="1" x14ac:dyDescent="0.25">
      <c r="B9" s="20" t="s">
        <v>0</v>
      </c>
      <c r="C9" s="20" t="s">
        <v>6</v>
      </c>
      <c r="D9" s="20" t="s">
        <v>44</v>
      </c>
      <c r="E9" s="20" t="s">
        <v>24</v>
      </c>
      <c r="F9" s="20" t="s">
        <v>7</v>
      </c>
      <c r="G9" s="20" t="s">
        <v>43</v>
      </c>
      <c r="H9" s="20" t="s">
        <v>39</v>
      </c>
      <c r="I9" s="20" t="s">
        <v>11</v>
      </c>
      <c r="J9" s="20" t="s">
        <v>38</v>
      </c>
      <c r="K9" s="20" t="s">
        <v>12</v>
      </c>
      <c r="L9" s="20" t="s">
        <v>13</v>
      </c>
      <c r="M9" s="20" t="s">
        <v>1</v>
      </c>
      <c r="N9" s="20" t="s">
        <v>15</v>
      </c>
      <c r="O9" s="20" t="s">
        <v>3</v>
      </c>
      <c r="P9" s="20" t="s">
        <v>14</v>
      </c>
    </row>
    <row r="10" spans="2:21" s="3" customFormat="1" ht="109.5" customHeight="1" x14ac:dyDescent="0.2">
      <c r="B10" s="53">
        <v>1</v>
      </c>
      <c r="C10" s="36" t="s">
        <v>46</v>
      </c>
      <c r="D10" s="78"/>
      <c r="E10" s="79"/>
      <c r="F10" s="79"/>
      <c r="G10" s="79"/>
      <c r="H10" s="79"/>
      <c r="I10" s="79"/>
      <c r="J10" s="79"/>
      <c r="K10" s="79"/>
      <c r="L10" s="79"/>
      <c r="M10" s="79"/>
      <c r="N10" s="79"/>
      <c r="O10" s="79"/>
      <c r="P10" s="80"/>
    </row>
    <row r="11" spans="2:21" s="3" customFormat="1" ht="123.75" customHeight="1" x14ac:dyDescent="0.2">
      <c r="B11" s="54"/>
      <c r="C11" s="13" t="s">
        <v>47</v>
      </c>
      <c r="D11" s="37">
        <v>45785</v>
      </c>
      <c r="E11" s="18" t="s">
        <v>21</v>
      </c>
      <c r="F11" s="18" t="s">
        <v>10</v>
      </c>
      <c r="G11" s="13" t="s">
        <v>82</v>
      </c>
      <c r="H11" s="18" t="s">
        <v>19</v>
      </c>
      <c r="I11" s="13" t="s">
        <v>83</v>
      </c>
      <c r="J11" s="39">
        <v>45797</v>
      </c>
      <c r="K11" s="39">
        <v>45991</v>
      </c>
      <c r="L11" s="13" t="s">
        <v>84</v>
      </c>
      <c r="M11" s="38" t="s">
        <v>66</v>
      </c>
      <c r="N11" s="18" t="s">
        <v>27</v>
      </c>
      <c r="O11" s="13"/>
      <c r="P11" s="23"/>
    </row>
    <row r="12" spans="2:21" s="3" customFormat="1" ht="135.75" customHeight="1" x14ac:dyDescent="0.2">
      <c r="B12" s="54"/>
      <c r="C12" s="13" t="s">
        <v>48</v>
      </c>
      <c r="D12" s="37">
        <v>45785</v>
      </c>
      <c r="E12" s="18" t="s">
        <v>21</v>
      </c>
      <c r="F12" s="18" t="s">
        <v>10</v>
      </c>
      <c r="G12" s="13" t="s">
        <v>73</v>
      </c>
      <c r="H12" s="18" t="s">
        <v>19</v>
      </c>
      <c r="I12" s="13" t="s">
        <v>71</v>
      </c>
      <c r="J12" s="39">
        <v>45797</v>
      </c>
      <c r="K12" s="39">
        <v>45991</v>
      </c>
      <c r="L12" s="13" t="s">
        <v>72</v>
      </c>
      <c r="M12" s="38" t="s">
        <v>70</v>
      </c>
      <c r="N12" s="18" t="s">
        <v>28</v>
      </c>
      <c r="O12" s="13"/>
      <c r="P12" s="23"/>
    </row>
    <row r="13" spans="2:21" s="3" customFormat="1" ht="159" customHeight="1" x14ac:dyDescent="0.2">
      <c r="B13" s="54"/>
      <c r="C13" s="13" t="s">
        <v>49</v>
      </c>
      <c r="D13" s="37">
        <v>45785</v>
      </c>
      <c r="E13" s="18" t="s">
        <v>21</v>
      </c>
      <c r="F13" s="18" t="s">
        <v>10</v>
      </c>
      <c r="G13" s="13" t="s">
        <v>96</v>
      </c>
      <c r="H13" s="18" t="s">
        <v>19</v>
      </c>
      <c r="I13" s="13" t="s">
        <v>78</v>
      </c>
      <c r="J13" s="39">
        <v>45785</v>
      </c>
      <c r="K13" s="39">
        <v>45991</v>
      </c>
      <c r="L13" s="13" t="s">
        <v>77</v>
      </c>
      <c r="M13" s="38" t="s">
        <v>67</v>
      </c>
      <c r="N13" s="18" t="s">
        <v>41</v>
      </c>
      <c r="O13" s="13"/>
      <c r="P13" s="23"/>
    </row>
    <row r="14" spans="2:21" s="3" customFormat="1" ht="116.25" customHeight="1" x14ac:dyDescent="0.2">
      <c r="B14" s="54"/>
      <c r="C14" s="13" t="s">
        <v>65</v>
      </c>
      <c r="D14" s="37">
        <v>45785</v>
      </c>
      <c r="E14" s="18" t="s">
        <v>21</v>
      </c>
      <c r="F14" s="18" t="s">
        <v>10</v>
      </c>
      <c r="G14" s="13" t="s">
        <v>85</v>
      </c>
      <c r="H14" s="18" t="s">
        <v>19</v>
      </c>
      <c r="I14" s="13" t="s">
        <v>86</v>
      </c>
      <c r="J14" s="39" t="s">
        <v>87</v>
      </c>
      <c r="K14" s="39">
        <v>45991</v>
      </c>
      <c r="L14" s="13" t="s">
        <v>88</v>
      </c>
      <c r="M14" s="38" t="s">
        <v>68</v>
      </c>
      <c r="N14" s="18"/>
      <c r="O14" s="13"/>
      <c r="P14" s="23"/>
    </row>
    <row r="15" spans="2:21" s="3" customFormat="1" ht="128.25" customHeight="1" x14ac:dyDescent="0.2">
      <c r="B15" s="54"/>
      <c r="C15" s="13" t="s">
        <v>64</v>
      </c>
      <c r="D15" s="37">
        <v>45785</v>
      </c>
      <c r="E15" s="18" t="s">
        <v>21</v>
      </c>
      <c r="F15" s="18" t="s">
        <v>10</v>
      </c>
      <c r="G15" s="13" t="s">
        <v>89</v>
      </c>
      <c r="H15" s="18" t="s">
        <v>19</v>
      </c>
      <c r="I15" s="13" t="s">
        <v>90</v>
      </c>
      <c r="J15" s="39" t="s">
        <v>91</v>
      </c>
      <c r="K15" s="39">
        <v>45991</v>
      </c>
      <c r="L15" s="13" t="s">
        <v>92</v>
      </c>
      <c r="M15" s="38" t="s">
        <v>68</v>
      </c>
      <c r="N15" s="18"/>
      <c r="O15" s="13"/>
      <c r="P15" s="23"/>
    </row>
    <row r="16" spans="2:21" s="3" customFormat="1" ht="105.75" customHeight="1" x14ac:dyDescent="0.2">
      <c r="B16" s="55"/>
      <c r="C16" s="13" t="s">
        <v>50</v>
      </c>
      <c r="D16" s="37">
        <v>45785</v>
      </c>
      <c r="E16" s="18" t="s">
        <v>21</v>
      </c>
      <c r="F16" s="18" t="s">
        <v>10</v>
      </c>
      <c r="G16" s="13" t="s">
        <v>93</v>
      </c>
      <c r="H16" s="18" t="s">
        <v>19</v>
      </c>
      <c r="I16" s="13" t="s">
        <v>94</v>
      </c>
      <c r="J16" s="39">
        <v>45797</v>
      </c>
      <c r="K16" s="39">
        <v>45991</v>
      </c>
      <c r="L16" s="13" t="s">
        <v>95</v>
      </c>
      <c r="M16" s="13" t="s">
        <v>66</v>
      </c>
      <c r="N16" s="18" t="s">
        <v>27</v>
      </c>
      <c r="O16" s="13"/>
      <c r="P16" s="23"/>
    </row>
    <row r="17" spans="2:16" s="3" customFormat="1" ht="150.75" customHeight="1" x14ac:dyDescent="0.2">
      <c r="B17" s="22">
        <v>2</v>
      </c>
      <c r="C17" s="36" t="s">
        <v>51</v>
      </c>
      <c r="D17" s="37">
        <v>45785</v>
      </c>
      <c r="E17" s="18" t="s">
        <v>21</v>
      </c>
      <c r="F17" s="18" t="s">
        <v>10</v>
      </c>
      <c r="G17" s="13" t="s">
        <v>73</v>
      </c>
      <c r="H17" s="18" t="s">
        <v>19</v>
      </c>
      <c r="I17" s="13" t="s">
        <v>71</v>
      </c>
      <c r="J17" s="39">
        <v>45797</v>
      </c>
      <c r="K17" s="39">
        <v>45991</v>
      </c>
      <c r="L17" s="13" t="s">
        <v>72</v>
      </c>
      <c r="M17" s="38" t="s">
        <v>70</v>
      </c>
      <c r="N17" s="18" t="s">
        <v>28</v>
      </c>
      <c r="O17" s="13"/>
      <c r="P17" s="23"/>
    </row>
    <row r="18" spans="2:16" s="3" customFormat="1" ht="192.75" customHeight="1" x14ac:dyDescent="0.2">
      <c r="B18" s="22">
        <v>3</v>
      </c>
      <c r="C18" s="44" t="s">
        <v>52</v>
      </c>
      <c r="D18" s="41">
        <v>45785</v>
      </c>
      <c r="E18" s="42" t="s">
        <v>21</v>
      </c>
      <c r="F18" s="42" t="s">
        <v>10</v>
      </c>
      <c r="G18" s="40" t="s">
        <v>97</v>
      </c>
      <c r="H18" s="42" t="s">
        <v>19</v>
      </c>
      <c r="I18" s="40" t="s">
        <v>80</v>
      </c>
      <c r="J18" s="40"/>
      <c r="K18" s="40"/>
      <c r="L18" s="40" t="s">
        <v>79</v>
      </c>
      <c r="M18" s="45" t="s">
        <v>67</v>
      </c>
      <c r="N18" s="42" t="s">
        <v>41</v>
      </c>
      <c r="O18" s="40"/>
      <c r="P18" s="43"/>
    </row>
    <row r="19" spans="2:16" s="3" customFormat="1" ht="126.75" customHeight="1" x14ac:dyDescent="0.2">
      <c r="B19" s="22">
        <v>4</v>
      </c>
      <c r="C19" s="36" t="s">
        <v>53</v>
      </c>
      <c r="D19" s="37">
        <v>45785</v>
      </c>
      <c r="E19" s="18" t="s">
        <v>21</v>
      </c>
      <c r="F19" s="18" t="s">
        <v>10</v>
      </c>
      <c r="G19" s="13" t="s">
        <v>98</v>
      </c>
      <c r="H19" s="18" t="s">
        <v>19</v>
      </c>
      <c r="I19" s="13" t="s">
        <v>101</v>
      </c>
      <c r="J19" s="39">
        <v>45797</v>
      </c>
      <c r="K19" s="39">
        <v>45991</v>
      </c>
      <c r="L19" s="13" t="s">
        <v>102</v>
      </c>
      <c r="M19" s="13" t="s">
        <v>69</v>
      </c>
      <c r="N19" s="18"/>
      <c r="O19" s="13"/>
      <c r="P19" s="23"/>
    </row>
    <row r="20" spans="2:16" s="3" customFormat="1" ht="86.25" customHeight="1" x14ac:dyDescent="0.2">
      <c r="B20" s="56">
        <v>5</v>
      </c>
      <c r="C20" s="36" t="s">
        <v>54</v>
      </c>
      <c r="D20" s="81"/>
      <c r="E20" s="82"/>
      <c r="F20" s="82"/>
      <c r="G20" s="82"/>
      <c r="H20" s="82"/>
      <c r="I20" s="82"/>
      <c r="J20" s="82"/>
      <c r="K20" s="82"/>
      <c r="L20" s="82"/>
      <c r="M20" s="82"/>
      <c r="N20" s="82"/>
      <c r="O20" s="82"/>
      <c r="P20" s="83"/>
    </row>
    <row r="21" spans="2:16" s="3" customFormat="1" ht="105.75" customHeight="1" x14ac:dyDescent="0.2">
      <c r="B21" s="57"/>
      <c r="C21" s="13" t="s">
        <v>55</v>
      </c>
      <c r="D21" s="37">
        <v>45785</v>
      </c>
      <c r="E21" s="18" t="s">
        <v>21</v>
      </c>
      <c r="F21" s="18" t="s">
        <v>10</v>
      </c>
      <c r="G21" s="13" t="s">
        <v>103</v>
      </c>
      <c r="H21" s="18" t="s">
        <v>19</v>
      </c>
      <c r="I21" s="13" t="s">
        <v>104</v>
      </c>
      <c r="J21" s="39">
        <v>45797</v>
      </c>
      <c r="K21" s="39">
        <v>45991</v>
      </c>
      <c r="L21" s="13" t="s">
        <v>105</v>
      </c>
      <c r="M21" s="38" t="s">
        <v>106</v>
      </c>
      <c r="N21" s="18" t="s">
        <v>28</v>
      </c>
      <c r="O21" s="13"/>
      <c r="P21" s="23"/>
    </row>
    <row r="22" spans="2:16" s="3" customFormat="1" ht="96.75" customHeight="1" x14ac:dyDescent="0.2">
      <c r="B22" s="57"/>
      <c r="C22" s="40" t="s">
        <v>56</v>
      </c>
      <c r="D22" s="41">
        <v>45785</v>
      </c>
      <c r="E22" s="42" t="s">
        <v>21</v>
      </c>
      <c r="F22" s="42" t="s">
        <v>10</v>
      </c>
      <c r="G22" s="40" t="s">
        <v>107</v>
      </c>
      <c r="H22" s="42" t="s">
        <v>19</v>
      </c>
      <c r="I22" s="40" t="s">
        <v>108</v>
      </c>
      <c r="J22" s="39">
        <v>45797</v>
      </c>
      <c r="K22" s="39">
        <v>45991</v>
      </c>
      <c r="L22" s="40" t="s">
        <v>109</v>
      </c>
      <c r="M22" s="40" t="s">
        <v>66</v>
      </c>
      <c r="N22" s="42" t="s">
        <v>27</v>
      </c>
      <c r="O22" s="40"/>
      <c r="P22" s="43"/>
    </row>
    <row r="23" spans="2:16" s="3" customFormat="1" ht="95.25" customHeight="1" x14ac:dyDescent="0.2">
      <c r="B23" s="57"/>
      <c r="C23" s="40" t="s">
        <v>57</v>
      </c>
      <c r="D23" s="41">
        <v>45785</v>
      </c>
      <c r="E23" s="42" t="s">
        <v>21</v>
      </c>
      <c r="F23" s="42" t="s">
        <v>10</v>
      </c>
      <c r="G23" s="59" t="s">
        <v>99</v>
      </c>
      <c r="H23" s="42" t="s">
        <v>19</v>
      </c>
      <c r="I23" s="40" t="s">
        <v>110</v>
      </c>
      <c r="J23" s="46">
        <v>45797</v>
      </c>
      <c r="K23" s="46">
        <v>45991</v>
      </c>
      <c r="L23" s="40" t="s">
        <v>111</v>
      </c>
      <c r="M23" s="40" t="s">
        <v>112</v>
      </c>
      <c r="N23" s="42" t="s">
        <v>41</v>
      </c>
      <c r="O23" s="40"/>
      <c r="P23" s="43"/>
    </row>
    <row r="24" spans="2:16" s="3" customFormat="1" ht="70.5" customHeight="1" x14ac:dyDescent="0.2">
      <c r="B24" s="57"/>
      <c r="C24" s="40" t="s">
        <v>58</v>
      </c>
      <c r="D24" s="41">
        <v>45785</v>
      </c>
      <c r="E24" s="42" t="s">
        <v>21</v>
      </c>
      <c r="F24" s="42" t="s">
        <v>10</v>
      </c>
      <c r="G24" s="60"/>
      <c r="H24" s="42" t="s">
        <v>19</v>
      </c>
      <c r="I24" s="40" t="s">
        <v>113</v>
      </c>
      <c r="J24" s="39">
        <v>45797</v>
      </c>
      <c r="K24" s="39">
        <v>45991</v>
      </c>
      <c r="L24" s="3" t="s">
        <v>81</v>
      </c>
      <c r="M24" s="40" t="s">
        <v>112</v>
      </c>
      <c r="N24" s="42" t="s">
        <v>41</v>
      </c>
      <c r="O24" s="40"/>
      <c r="P24" s="43"/>
    </row>
    <row r="25" spans="2:16" s="3" customFormat="1" ht="116.25" customHeight="1" x14ac:dyDescent="0.2">
      <c r="B25" s="57"/>
      <c r="C25" s="40" t="s">
        <v>59</v>
      </c>
      <c r="D25" s="41">
        <v>45785</v>
      </c>
      <c r="E25" s="42" t="s">
        <v>21</v>
      </c>
      <c r="F25" s="42" t="s">
        <v>10</v>
      </c>
      <c r="G25" s="60"/>
      <c r="H25" s="42" t="s">
        <v>19</v>
      </c>
      <c r="I25" s="40" t="s">
        <v>114</v>
      </c>
      <c r="J25" s="46">
        <v>45797</v>
      </c>
      <c r="K25" s="46">
        <v>45991</v>
      </c>
      <c r="L25" s="40" t="s">
        <v>115</v>
      </c>
      <c r="M25" s="40" t="s">
        <v>112</v>
      </c>
      <c r="N25" s="42" t="s">
        <v>41</v>
      </c>
      <c r="O25" s="40"/>
      <c r="P25" s="43"/>
    </row>
    <row r="26" spans="2:16" s="3" customFormat="1" ht="87.75" customHeight="1" x14ac:dyDescent="0.2">
      <c r="B26" s="57"/>
      <c r="C26" s="40" t="s">
        <v>60</v>
      </c>
      <c r="D26" s="41">
        <v>45785</v>
      </c>
      <c r="E26" s="42" t="s">
        <v>21</v>
      </c>
      <c r="F26" s="42" t="s">
        <v>10</v>
      </c>
      <c r="G26" s="60"/>
      <c r="H26" s="42" t="s">
        <v>19</v>
      </c>
      <c r="I26" s="40" t="s">
        <v>116</v>
      </c>
      <c r="J26" s="46">
        <v>45797</v>
      </c>
      <c r="K26" s="46">
        <v>45991</v>
      </c>
      <c r="L26" s="40" t="s">
        <v>111</v>
      </c>
      <c r="M26" s="40" t="s">
        <v>112</v>
      </c>
      <c r="N26" s="42" t="s">
        <v>41</v>
      </c>
      <c r="O26" s="40"/>
      <c r="P26" s="43"/>
    </row>
    <row r="27" spans="2:16" s="3" customFormat="1" ht="146.25" customHeight="1" x14ac:dyDescent="0.2">
      <c r="B27" s="58"/>
      <c r="C27" s="40" t="s">
        <v>61</v>
      </c>
      <c r="D27" s="41">
        <v>45785</v>
      </c>
      <c r="E27" s="42" t="s">
        <v>21</v>
      </c>
      <c r="F27" s="42" t="s">
        <v>10</v>
      </c>
      <c r="G27" s="61"/>
      <c r="H27" s="42" t="s">
        <v>19</v>
      </c>
      <c r="I27" s="40" t="s">
        <v>114</v>
      </c>
      <c r="J27" s="46">
        <v>45797</v>
      </c>
      <c r="K27" s="46">
        <v>45991</v>
      </c>
      <c r="L27" s="40" t="s">
        <v>115</v>
      </c>
      <c r="M27" s="40" t="s">
        <v>112</v>
      </c>
      <c r="N27" s="42" t="s">
        <v>41</v>
      </c>
      <c r="O27" s="40"/>
      <c r="P27" s="43"/>
    </row>
    <row r="28" spans="2:16" s="3" customFormat="1" ht="183" customHeight="1" x14ac:dyDescent="0.2">
      <c r="B28" s="22">
        <v>6</v>
      </c>
      <c r="C28" s="36" t="s">
        <v>62</v>
      </c>
      <c r="D28" s="37">
        <v>45785</v>
      </c>
      <c r="E28" s="18" t="s">
        <v>21</v>
      </c>
      <c r="F28" s="18" t="s">
        <v>10</v>
      </c>
      <c r="G28" s="13" t="s">
        <v>117</v>
      </c>
      <c r="H28" s="18" t="s">
        <v>19</v>
      </c>
      <c r="I28" s="13" t="s">
        <v>74</v>
      </c>
      <c r="J28" s="39">
        <v>45797</v>
      </c>
      <c r="K28" s="39">
        <v>45991</v>
      </c>
      <c r="L28" s="13" t="s">
        <v>75</v>
      </c>
      <c r="M28" s="13" t="s">
        <v>118</v>
      </c>
      <c r="N28" s="18" t="s">
        <v>28</v>
      </c>
      <c r="O28" s="13"/>
      <c r="P28" s="23"/>
    </row>
    <row r="29" spans="2:16" s="3" customFormat="1" ht="341.25" customHeight="1" x14ac:dyDescent="0.2">
      <c r="B29" s="22">
        <v>7</v>
      </c>
      <c r="C29" s="36" t="s">
        <v>63</v>
      </c>
      <c r="D29" s="37">
        <v>45785</v>
      </c>
      <c r="E29" s="18" t="s">
        <v>21</v>
      </c>
      <c r="F29" s="18" t="s">
        <v>10</v>
      </c>
      <c r="G29" s="13" t="s">
        <v>76</v>
      </c>
      <c r="H29" s="18" t="s">
        <v>19</v>
      </c>
      <c r="I29" s="13" t="s">
        <v>119</v>
      </c>
      <c r="J29" s="39">
        <v>45797</v>
      </c>
      <c r="K29" s="39">
        <v>45991</v>
      </c>
      <c r="L29" s="13" t="s">
        <v>120</v>
      </c>
      <c r="M29" s="38" t="s">
        <v>70</v>
      </c>
      <c r="N29" s="18" t="s">
        <v>28</v>
      </c>
      <c r="O29" s="13"/>
      <c r="P29" s="23"/>
    </row>
    <row r="30" spans="2:16" s="3" customFormat="1" ht="20.100000000000001" customHeight="1" thickBot="1" x14ac:dyDescent="0.25">
      <c r="B30" s="24"/>
      <c r="C30" s="14"/>
      <c r="D30" s="14"/>
      <c r="E30" s="14"/>
      <c r="F30" s="14"/>
      <c r="G30" s="14"/>
      <c r="H30" s="35"/>
      <c r="I30" s="14"/>
      <c r="J30" s="14"/>
      <c r="K30" s="14"/>
      <c r="L30" s="14"/>
      <c r="M30" s="14"/>
      <c r="N30" s="14"/>
      <c r="O30" s="14"/>
      <c r="P30" s="25"/>
    </row>
    <row r="31" spans="2:16" s="3" customFormat="1" ht="18.600000000000001" customHeight="1" thickBot="1" x14ac:dyDescent="0.25"/>
    <row r="32" spans="2:16" s="3" customFormat="1" ht="29.25" customHeight="1" thickBot="1" x14ac:dyDescent="0.25">
      <c r="B32" s="62" t="s">
        <v>2</v>
      </c>
      <c r="C32" s="63"/>
      <c r="D32" s="64"/>
      <c r="E32" s="47">
        <v>45799</v>
      </c>
      <c r="F32" s="48"/>
      <c r="G32" s="48"/>
      <c r="H32" s="49"/>
      <c r="I32" s="26" t="s">
        <v>31</v>
      </c>
      <c r="J32" s="50" t="s">
        <v>100</v>
      </c>
      <c r="K32" s="51"/>
      <c r="L32" s="51"/>
      <c r="M32" s="51"/>
      <c r="N32" s="51"/>
      <c r="O32" s="51"/>
      <c r="P32" s="52"/>
    </row>
    <row r="33" spans="2:8" s="3" customFormat="1" x14ac:dyDescent="0.2">
      <c r="B33" s="15"/>
      <c r="C33" s="16"/>
      <c r="D33" s="16"/>
      <c r="E33" s="16"/>
      <c r="F33" s="16"/>
      <c r="G33" s="16"/>
      <c r="H33" s="16"/>
    </row>
    <row r="34" spans="2:8" x14ac:dyDescent="0.2">
      <c r="C34" s="17"/>
      <c r="D34" s="17"/>
      <c r="E34" s="17"/>
      <c r="F34" s="17"/>
      <c r="G34" s="17"/>
      <c r="H34" s="17"/>
    </row>
  </sheetData>
  <mergeCells count="14">
    <mergeCell ref="B2:F2"/>
    <mergeCell ref="F3:P3"/>
    <mergeCell ref="F5:P5"/>
    <mergeCell ref="G2:O2"/>
    <mergeCell ref="B3:E3"/>
    <mergeCell ref="B5:E5"/>
    <mergeCell ref="E32:H32"/>
    <mergeCell ref="J32:P32"/>
    <mergeCell ref="B10:B16"/>
    <mergeCell ref="B20:B27"/>
    <mergeCell ref="G23:G27"/>
    <mergeCell ref="B32:D32"/>
    <mergeCell ref="D10:P10"/>
    <mergeCell ref="D20:P20"/>
  </mergeCells>
  <phoneticPr fontId="9" type="noConversion"/>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5">
        <x14:dataValidation type="list" errorStyle="warning" allowBlank="1" showInputMessage="1" showErrorMessage="1" xr:uid="{00000000-0002-0000-0000-000000000000}">
          <x14:formula1>
            <xm:f>Listado!$A$2:$A$3</xm:f>
          </x14:formula1>
          <xm:sqref>F11:F19 F21:F30</xm:sqref>
        </x14:dataValidation>
        <x14:dataValidation type="list" errorStyle="warning" allowBlank="1" showInputMessage="1" showErrorMessage="1" xr:uid="{00000000-0002-0000-0000-000001000000}">
          <x14:formula1>
            <xm:f>Listado!$E$2:$E$4</xm:f>
          </x14:formula1>
          <xm:sqref>O11:O19 O21:O30</xm:sqref>
        </x14:dataValidation>
        <x14:dataValidation type="list" allowBlank="1" showInputMessage="1" showErrorMessage="1" xr:uid="{00000000-0002-0000-0000-000002000000}">
          <x14:formula1>
            <xm:f>Listado!$I$2:$I$6</xm:f>
          </x14:formula1>
          <xm:sqref>E11:E19 E21:E30</xm:sqref>
        </x14:dataValidation>
        <x14:dataValidation type="list" allowBlank="1" showInputMessage="1" showErrorMessage="1" xr:uid="{00000000-0002-0000-0000-000003000000}">
          <x14:formula1>
            <xm:f>Listado!$L$2:$L$8</xm:f>
          </x14:formula1>
          <xm:sqref>N11:N19 N21:N29</xm:sqref>
        </x14:dataValidation>
        <x14:dataValidation type="list" allowBlank="1" showInputMessage="1" showErrorMessage="1" xr:uid="{00000000-0002-0000-0000-000004000000}">
          <x14:formula1>
            <xm:f>Listado!$G$2:$G$3</xm:f>
          </x14:formula1>
          <xm:sqref>H11:H19 H21:H30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8"/>
  <sheetViews>
    <sheetView workbookViewId="0">
      <selection activeCell="G11" sqref="G11"/>
    </sheetView>
  </sheetViews>
  <sheetFormatPr baseColWidth="10" defaultRowHeight="12.75" x14ac:dyDescent="0.2"/>
  <sheetData>
    <row r="1" spans="1:12" x14ac:dyDescent="0.2">
      <c r="A1" t="s">
        <v>8</v>
      </c>
      <c r="E1" t="s">
        <v>3</v>
      </c>
      <c r="G1" t="s">
        <v>17</v>
      </c>
      <c r="I1" t="s">
        <v>20</v>
      </c>
      <c r="L1" t="s">
        <v>25</v>
      </c>
    </row>
    <row r="2" spans="1:12" x14ac:dyDescent="0.2">
      <c r="A2" t="s">
        <v>9</v>
      </c>
      <c r="E2" t="s">
        <v>35</v>
      </c>
      <c r="G2" t="s">
        <v>18</v>
      </c>
      <c r="I2" t="s">
        <v>42</v>
      </c>
      <c r="L2" t="s">
        <v>26</v>
      </c>
    </row>
    <row r="3" spans="1:12" x14ac:dyDescent="0.2">
      <c r="A3" t="s">
        <v>10</v>
      </c>
      <c r="E3" t="s">
        <v>36</v>
      </c>
      <c r="G3" t="s">
        <v>19</v>
      </c>
      <c r="I3" t="s">
        <v>21</v>
      </c>
      <c r="L3" t="s">
        <v>27</v>
      </c>
    </row>
    <row r="4" spans="1:12" x14ac:dyDescent="0.2">
      <c r="I4" t="s">
        <v>22</v>
      </c>
      <c r="L4" t="s">
        <v>28</v>
      </c>
    </row>
    <row r="5" spans="1:12" x14ac:dyDescent="0.2">
      <c r="I5" t="s">
        <v>23</v>
      </c>
      <c r="L5" t="s">
        <v>41</v>
      </c>
    </row>
    <row r="6" spans="1:12" x14ac:dyDescent="0.2">
      <c r="I6" t="s">
        <v>37</v>
      </c>
      <c r="L6" t="s">
        <v>40</v>
      </c>
    </row>
    <row r="7" spans="1:12" x14ac:dyDescent="0.2">
      <c r="L7" t="s">
        <v>29</v>
      </c>
    </row>
    <row r="8" spans="1:12" x14ac:dyDescent="0.2">
      <c r="L8" t="s">
        <v>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workbookViewId="0">
      <selection activeCell="G28" sqref="G28"/>
    </sheetView>
  </sheetViews>
  <sheetFormatPr baseColWidth="10" defaultRowHeight="12.75" x14ac:dyDescent="0.2"/>
  <cols>
    <col min="1" max="1" width="20.140625" customWidth="1"/>
    <col min="2" max="2" width="13.42578125" customWidth="1"/>
  </cols>
  <sheetData>
    <row r="1" spans="1:2" x14ac:dyDescent="0.2">
      <c r="A1" s="77" t="s">
        <v>34</v>
      </c>
      <c r="B1" s="77"/>
    </row>
    <row r="2" spans="1:2" x14ac:dyDescent="0.2">
      <c r="A2" t="s">
        <v>33</v>
      </c>
      <c r="B2" t="s">
        <v>32</v>
      </c>
    </row>
    <row r="3" spans="1:2" x14ac:dyDescent="0.2">
      <c r="A3" t="s">
        <v>35</v>
      </c>
      <c r="B3">
        <f>COUNTIF(Seguimiento!O10:O31,"CERRADA")</f>
        <v>0</v>
      </c>
    </row>
    <row r="4" spans="1:2" x14ac:dyDescent="0.2">
      <c r="A4" t="s">
        <v>36</v>
      </c>
      <c r="B4">
        <f>COUNTIF(Seguimiento!O10:O31,"ABIERTA")</f>
        <v>0</v>
      </c>
    </row>
  </sheetData>
  <mergeCells count="1">
    <mergeCell ref="A1:B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vt:lpstr>
      <vt:lpstr>Listado</vt:lpstr>
      <vt:lpstr>gráficas</vt:lpstr>
    </vt:vector>
  </TitlesOfParts>
  <Company>Ernst &amp; Young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Ernst &amp; Young</dc:creator>
  <cp:lastModifiedBy>Carlos Adolfo Muñoz Londoño</cp:lastModifiedBy>
  <dcterms:created xsi:type="dcterms:W3CDTF">2013-03-17T02:34:15Z</dcterms:created>
  <dcterms:modified xsi:type="dcterms:W3CDTF">2025-05-22T19:42:18Z</dcterms:modified>
</cp:coreProperties>
</file>