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92.168.30.1\Publica\Gerencia\Control Interno\101.20 - PLANES\101.20.03 - PLANES DE AUDITORIA\2024\AUDITORIAS INTERNAS\5. SEGURIDAD Y SALUD EN EL TRABAJO\"/>
    </mc:Choice>
  </mc:AlternateContent>
  <xr:revisionPtr revIDLastSave="0" documentId="13_ncr:1_{F1D9D284-EB9B-40F8-A56C-458056C6288C}" xr6:coauthVersionLast="47" xr6:coauthVersionMax="47" xr10:uidLastSave="{00000000-0000-0000-0000-000000000000}"/>
  <bookViews>
    <workbookView xWindow="-120" yWindow="-120" windowWidth="29040" windowHeight="15840" xr2:uid="{00000000-000D-0000-FFFF-FFFF00000000}"/>
  </bookViews>
  <sheets>
    <sheet name="Seguimiento" sheetId="5" r:id="rId1"/>
    <sheet name="Listado" sheetId="6" r:id="rId2"/>
    <sheet name="gráficas" sheetId="7"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7" l="1"/>
  <c r="B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DORLEY ENRIQUE LEON LOPEZ</author>
    <author>Carlos</author>
  </authors>
  <commentList>
    <comment ref="B4" authorId="0" shapeId="0" xr:uid="{00000000-0006-0000-0000-000001000000}">
      <text>
        <r>
          <rPr>
            <sz val="9"/>
            <color indexed="81"/>
            <rFont val="Tahoma"/>
            <family val="2"/>
          </rPr>
          <t xml:space="preserve">Registre la observación del informe de auditoría, puede combinar celdas en caso que sean varias las causas raiz de un solo hallazgo.
</t>
        </r>
      </text>
    </comment>
    <comment ref="E4" authorId="0" shapeId="0" xr:uid="{00000000-0006-0000-0000-000002000000}">
      <text>
        <r>
          <rPr>
            <sz val="9"/>
            <color indexed="81"/>
            <rFont val="Tahoma"/>
            <family val="2"/>
          </rPr>
          <t>En caso de tratarse de riesgos materializado irse a matriz de riesgos e identificar nuevos controles.</t>
        </r>
      </text>
    </comment>
    <comment ref="F4" authorId="0" shapeId="0" xr:uid="{00000000-0006-0000-0000-000003000000}">
      <text>
        <r>
          <rPr>
            <sz val="9"/>
            <color indexed="81"/>
            <rFont val="Tahoma"/>
            <family val="2"/>
          </rPr>
          <t>Registre las causas raiz del hallazgo o riesgo materializado, para ello utilice métodos de análisis de causa.</t>
        </r>
      </text>
    </comment>
    <comment ref="H4" authorId="0" shapeId="0" xr:uid="{00000000-0006-0000-0000-000004000000}">
      <text>
        <r>
          <rPr>
            <sz val="9"/>
            <color indexed="81"/>
            <rFont val="Tahoma"/>
            <family val="2"/>
          </rPr>
          <t xml:space="preserve">Relacione las acciones correctivas planteadas para atacar las causas del hallazgo o riesgo materializado.
</t>
        </r>
      </text>
    </comment>
    <comment ref="L4" authorId="0" shapeId="0" xr:uid="{00000000-0006-0000-0000-000005000000}">
      <text>
        <r>
          <rPr>
            <sz val="9"/>
            <color indexed="81"/>
            <rFont val="Tahoma"/>
            <family val="2"/>
          </rPr>
          <t xml:space="preserve">Nombre y cargo.
</t>
        </r>
      </text>
    </comment>
    <comment ref="N4" authorId="0" shapeId="0" xr:uid="{00000000-0006-0000-0000-000006000000}">
      <text>
        <r>
          <rPr>
            <sz val="9"/>
            <color indexed="81"/>
            <rFont val="Tahoma"/>
            <family val="2"/>
          </rPr>
          <t xml:space="preserve">Posibilidades: cumplida, en ejecución, incumplida.
</t>
        </r>
      </text>
    </comment>
    <comment ref="O4" authorId="1" shapeId="0" xr:uid="{00000000-0006-0000-0000-000007000000}">
      <text>
        <r>
          <rPr>
            <sz val="9"/>
            <color indexed="81"/>
            <rFont val="Tahoma"/>
            <family val="2"/>
          </rPr>
          <t>Relacionar el seguimiento en los tiempos acordados, indicar fehe, quien lo realiza y en caso de incumplimiento de la fecha de finalización de la acción acordar una nueva, sustentand debidamente el motivo del incumplimiento.</t>
        </r>
      </text>
    </comment>
  </commentList>
</comments>
</file>

<file path=xl/sharedStrings.xml><?xml version="1.0" encoding="utf-8"?>
<sst xmlns="http://schemas.openxmlformats.org/spreadsheetml/2006/main" count="99" uniqueCount="70">
  <si>
    <t>Ítem</t>
  </si>
  <si>
    <t>Responsable</t>
  </si>
  <si>
    <t>Fecha de Elaboración del plan:</t>
  </si>
  <si>
    <t>Estado</t>
  </si>
  <si>
    <t>Lider de proceso Auditado o relacionado</t>
  </si>
  <si>
    <t xml:space="preserve"> PLAN DE MEJORAMIENTO</t>
  </si>
  <si>
    <t>Descripción de Observación /hallazgo/aspecto de mejora</t>
  </si>
  <si>
    <t>Proviene de un riesgos materializado</t>
  </si>
  <si>
    <t>Proviene de un riesgo materializado</t>
  </si>
  <si>
    <t>SI</t>
  </si>
  <si>
    <t>NO</t>
  </si>
  <si>
    <t>Acción de mejoramiento</t>
  </si>
  <si>
    <t>Fecha finalización</t>
  </si>
  <si>
    <t xml:space="preserve">Soporte ejecucion/Evidencias </t>
  </si>
  <si>
    <t>Seguimiento</t>
  </si>
  <si>
    <t>Dependencia/Área</t>
  </si>
  <si>
    <t xml:space="preserve">Área responsable </t>
  </si>
  <si>
    <t>Tipo de acción</t>
  </si>
  <si>
    <t>MEJORA</t>
  </si>
  <si>
    <t>CORRECTIVA</t>
  </si>
  <si>
    <t>Fuente del la observación/hallazgo</t>
  </si>
  <si>
    <t>Auditoría externa</t>
  </si>
  <si>
    <t>Revisión del proceso</t>
  </si>
  <si>
    <t>FURAG</t>
  </si>
  <si>
    <t xml:space="preserve">Fuente </t>
  </si>
  <si>
    <t>Areas</t>
  </si>
  <si>
    <t>Gerencia</t>
  </si>
  <si>
    <t>Dirección Operativa y de Proyectos</t>
  </si>
  <si>
    <t>Dirección Administrativa y Financiera</t>
  </si>
  <si>
    <t>Control Interno</t>
  </si>
  <si>
    <t>Comunicaciones</t>
  </si>
  <si>
    <t>Nombre de quien elabora:</t>
  </si>
  <si>
    <t>TOTAL</t>
  </si>
  <si>
    <t>ESTADO</t>
  </si>
  <si>
    <t>ACCIONES PLAN DE MEJORAMIENTO</t>
  </si>
  <si>
    <t>CERRADA</t>
  </si>
  <si>
    <t>ABIERTA</t>
  </si>
  <si>
    <t>Revisión por la Dirección</t>
  </si>
  <si>
    <t>Fecha inicio</t>
  </si>
  <si>
    <t>Tipo de Acción</t>
  </si>
  <si>
    <t>Dirección de Planeación</t>
  </si>
  <si>
    <t>Dirección Jurídica</t>
  </si>
  <si>
    <t>Auditoría interna</t>
  </si>
  <si>
    <t>Causa Raíz</t>
  </si>
  <si>
    <t>Fecha de establecimiento</t>
  </si>
  <si>
    <t xml:space="preserve">
Código: FO-EMC-06
Versión:02
Fecha actualización:15/05/2024</t>
  </si>
  <si>
    <t xml:space="preserve">Gestionar contrato con IPS para la prestación continua de los exámenes ocupacionales de ingreso y periódicos </t>
  </si>
  <si>
    <t xml:space="preserve">Contrato de IPS y resultado de los exámenes médicos </t>
  </si>
  <si>
    <t xml:space="preserve">Susana Saldarriaga </t>
  </si>
  <si>
    <t xml:space="preserve">Durante la vigencia no se gestionó lo necesario para el cumplimiento de la contratación de  IPS prestadora de servicios ocupacionales.   </t>
  </si>
  <si>
    <t xml:space="preserve">Al verificar la realización de los exámenes ocupacionales de ingreso de la entidad se verifica que los costos asociados a su realización están siendo asumidos por las personas que ingresan como lo han sido para la vigencia 2024: Juan Esteban Duque Muñoz, Héctor Andrés Atehortúa Gómez y Valeria González Vélez, esto va en contravía de lo estipulado en el el artículo 2.2.1.6.6.4. Obligaciones del empleador, numeral 11, que a su vez hace referencia a la Resolución 2346 de 2007, “por medio de la cual se regula la práctica de evaluaciones médicas ocupacionales y el manejo y contenido de las historias clínicas ocupacionales”, en su artículo 11, señala: “Contratación y costo de las evaluaciones médicas ocupacionales y de las valoraciones complementarias. El costo de las evaluaciones…estará a cargo del empleador en su totalidad. En ningún caso, pueden ser cobrados ni solicitados al aspirante o al trabajador”.
Al verificar el profesiograma, que se encuentra ubicado en \\192.168.30.1\Publica\Direccion Administrativa y financiera\140.20 PLANES\140.20.05 PLANES DE SEGURIDAD Y SALUD EN EL TRABAJO\2020\SISTEMA DE GETION DE SEGURIDAD Y SALUD EN EL TRABAJO 2020\PROFESIOGRAMA, determina que los exámenes periódicos deben realizarse cada dos años en la entidad, hecho que no se logró evidenciar que se realizará para el 100% de funcionarios que cumplen esta condición.
</t>
  </si>
  <si>
    <t>Recordar la importancia de suscribir las observaciones, con el fin de mejorar los seguimientos que se hacen al Plan Anual de Seguridad y Salud en el Trabajo, así mismo mantenerlo actualizado</t>
  </si>
  <si>
    <t xml:space="preserve">Dejar registro fotográfico de las charlas o capacitaciones dictadas a los integrantes del COPASST, con la fecha correspondiente a la actividad. </t>
  </si>
  <si>
    <t>Los informes de gestión del Comité de Convivencia, que según la Resolución N°52 de 2023, en el artículo 4, numeral 10, deben elaborarse trimestralmente y presentarse a la alta dirección, no se están generando dentro del término establecido ya que, al verificar la fecha del primer informe de la vigencia, se encuentra que el mismo es del mes de julio; en el cuerpo del informe, efectivamente se hace la contextualización de la gestión desde el mes de marzo.</t>
  </si>
  <si>
    <t xml:space="preserve">Para la fecha del informe trimestral el comité se encontraba recién creado por tanto se esperó unos meses más para desarrollar actividades y describir las  realizadas por el comité anterior  </t>
  </si>
  <si>
    <t>Informe del primer trimestre del año 2025</t>
  </si>
  <si>
    <t xml:space="preserve">Acompañar al comité en la construcción del informe trimestral y su entrega a Gerencia. </t>
  </si>
  <si>
    <t xml:space="preserve">En el momento de la auditoria aún faltaba información fotografía en la carpeta del Copasst </t>
  </si>
  <si>
    <t xml:space="preserve">Realizar seguimiento la carpeta del comité que cumpla con los registros fotográficos </t>
  </si>
  <si>
    <t xml:space="preserve">Registro fotografico por actividad </t>
  </si>
  <si>
    <t>Comité de convivencia laboral</t>
  </si>
  <si>
    <t xml:space="preserve">Copasst </t>
  </si>
  <si>
    <t>Se cuenta con el seguimiento a la política de Seguridad y Salud en el Trabajo, pero se observa que la terminología empleada se encuentra derogada según el artículo 1 de la Resolución 1562 de 2012; es importante corregir en el documento de seguimiento ya que la Agencia no desarrolla el sistema de gestión bajo los lineamientos de la norma ISO 45001</t>
  </si>
  <si>
    <t xml:space="preserve">Se cuenta con un política desde seguridad y salud en el trabajo catualizada, pero desde proceso de talento humano se encuentra otra diferente la cual se le hizo seguimiento a la misma  </t>
  </si>
  <si>
    <t xml:space="preserve">Gestionar con talento humano y planeación el diseño de una, única política de seguridad y salud en el trabajo </t>
  </si>
  <si>
    <t xml:space="preserve">Politica frimada y fechhada </t>
  </si>
  <si>
    <t xml:space="preserve">Seguridad y Salud en el Trabjo </t>
  </si>
  <si>
    <t xml:space="preserve">Durante el año se modificó el cronograma de actividades del plan de trabajo pero no se dejaron las observaciones necesarias   </t>
  </si>
  <si>
    <t>Plan de Trabajo con las observaciones</t>
  </si>
  <si>
    <t xml:space="preserve">Dejar las observaciones correspondientes a las modificaciones durante el mes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</si>
</sst>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theme="1"/>
      <name val="Arial"/>
      <family val="2"/>
    </font>
    <font>
      <sz val="10"/>
      <color theme="1"/>
      <name val="Arial Narrow"/>
      <family val="2"/>
    </font>
    <font>
      <b/>
      <sz val="10"/>
      <color theme="1"/>
      <name val="Arial Narrow"/>
      <family val="2"/>
    </font>
    <font>
      <b/>
      <sz val="10"/>
      <color theme="0"/>
      <name val="Arial Narrow"/>
      <family val="2"/>
    </font>
    <font>
      <sz val="10"/>
      <color theme="0"/>
      <name val="Arial Narrow"/>
      <family val="2"/>
    </font>
    <font>
      <sz val="10"/>
      <name val="Arial Narrow"/>
      <family val="2"/>
    </font>
    <font>
      <b/>
      <sz val="10"/>
      <name val="Arial Narrow"/>
      <family val="2"/>
    </font>
    <font>
      <b/>
      <sz val="12"/>
      <name val="Arial Narrow"/>
      <family val="2"/>
    </font>
    <font>
      <sz val="9"/>
      <color indexed="81"/>
      <name val="Tahoma"/>
      <family val="2"/>
    </font>
    <font>
      <b/>
      <sz val="12"/>
      <color theme="1"/>
      <name val="Arial Narrow"/>
      <family val="2"/>
    </font>
    <font>
      <sz val="10"/>
      <color rgb="FFFF0000"/>
      <name val="Arial Narrow"/>
      <family val="2"/>
    </font>
  </fonts>
  <fills count="4">
    <fill>
      <patternFill patternType="none"/>
    </fill>
    <fill>
      <patternFill patternType="gray125"/>
    </fill>
    <fill>
      <patternFill patternType="solid">
        <fgColor theme="0" tint="-4.9989318521683403E-2"/>
        <bgColor indexed="64"/>
      </patternFill>
    </fill>
    <fill>
      <patternFill patternType="solid">
        <fgColor theme="8" tint="-0.249977111117893"/>
        <bgColor indexed="64"/>
      </patternFill>
    </fill>
  </fills>
  <borders count="6">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1" fillId="0" borderId="0" xfId="0" applyFont="1" applyAlignment="1">
      <alignment horizontal="center"/>
    </xf>
    <xf numFmtId="0" fontId="1" fillId="0" borderId="0" xfId="0" applyFont="1"/>
    <xf numFmtId="0" fontId="1" fillId="0" borderId="0" xfId="0" applyFont="1" applyAlignment="1">
      <alignment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0" xfId="0" applyFont="1" applyAlignment="1">
      <alignment horizontal="center" vertical="center" wrapText="1"/>
    </xf>
    <xf numFmtId="0" fontId="2" fillId="0" borderId="0" xfId="0" applyFont="1" applyAlignment="1">
      <alignment vertical="center" wrapText="1"/>
    </xf>
    <xf numFmtId="0" fontId="2" fillId="0" borderId="0" xfId="0" applyFont="1"/>
    <xf numFmtId="0" fontId="6" fillId="0" borderId="2" xfId="0" applyFont="1" applyBorder="1" applyAlignment="1">
      <alignment horizontal="left" vertical="center" wrapText="1"/>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3" fillId="3" borderId="2" xfId="0" applyFont="1" applyFill="1" applyBorder="1" applyAlignment="1">
      <alignment horizontal="left" vertical="center" wrapText="1"/>
    </xf>
    <xf numFmtId="0" fontId="3" fillId="3" borderId="2" xfId="0" applyFont="1" applyFill="1" applyBorder="1" applyAlignment="1">
      <alignment vertical="center" wrapText="1"/>
    </xf>
    <xf numFmtId="14" fontId="1" fillId="0" borderId="2" xfId="0" applyNumberFormat="1" applyFont="1" applyBorder="1" applyAlignment="1">
      <alignment vertical="center" wrapText="1"/>
    </xf>
    <xf numFmtId="0" fontId="1" fillId="0" borderId="2" xfId="0" applyFont="1" applyBorder="1" applyAlignment="1">
      <alignment vertical="top" wrapText="1"/>
    </xf>
    <xf numFmtId="0" fontId="10" fillId="0" borderId="2" xfId="0" applyFont="1" applyBorder="1" applyAlignment="1">
      <alignment vertical="center" wrapText="1"/>
    </xf>
    <xf numFmtId="0" fontId="5" fillId="0" borderId="2" xfId="0" applyFont="1" applyBorder="1" applyAlignment="1">
      <alignment vertical="center" wrapText="1"/>
    </xf>
    <xf numFmtId="0" fontId="3" fillId="3" borderId="3" xfId="0" applyFont="1" applyFill="1" applyBorder="1" applyAlignment="1">
      <alignment horizontal="left" vertical="center" wrapText="1"/>
    </xf>
    <xf numFmtId="0" fontId="3" fillId="3" borderId="5" xfId="0" applyFont="1" applyFill="1" applyBorder="1" applyAlignment="1">
      <alignment horizontal="left" vertical="center" wrapText="1"/>
    </xf>
    <xf numFmtId="0" fontId="5" fillId="0" borderId="2" xfId="0" applyFont="1" applyBorder="1" applyAlignment="1">
      <alignment horizontal="center" vertical="center" wrapText="1"/>
    </xf>
    <xf numFmtId="0" fontId="2" fillId="2"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9" fillId="2" borderId="2"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0" fillId="0" borderId="0" xfId="0"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CO"/>
              <a:t>ACCIONES DE MEJORAMIENTO</a:t>
            </a:r>
          </a:p>
        </c:rich>
      </c:tx>
      <c:layout>
        <c:manualLayout>
          <c:xMode val="edge"/>
          <c:yMode val="edge"/>
          <c:x val="0.20566666666666666"/>
          <c:y val="0"/>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3"/>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1-089A-4FC1-AAC9-F36DF2B92A8A}"/>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3-089A-4FC1-AAC9-F36DF2B92A8A}"/>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5-089A-4FC1-AAC9-F36DF2B92A8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dLblPos val="ctr"/>
            <c:showLegendKey val="0"/>
            <c:showVal val="1"/>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gráficas!$A$3:$A$4</c:f>
              <c:strCache>
                <c:ptCount val="2"/>
                <c:pt idx="0">
                  <c:v>CERRADA</c:v>
                </c:pt>
                <c:pt idx="1">
                  <c:v>ABIERTA</c:v>
                </c:pt>
              </c:strCache>
            </c:strRef>
          </c:cat>
          <c:val>
            <c:numRef>
              <c:f>gráficas!$B$3:$B$4</c:f>
              <c:numCache>
                <c:formatCode>General</c:formatCode>
                <c:ptCount val="2"/>
                <c:pt idx="0">
                  <c:v>4</c:v>
                </c:pt>
                <c:pt idx="1">
                  <c:v>1</c:v>
                </c:pt>
              </c:numCache>
            </c:numRef>
          </c:val>
          <c:extLst>
            <c:ext xmlns:c16="http://schemas.microsoft.com/office/drawing/2014/chart" uri="{C3380CC4-5D6E-409C-BE32-E72D297353CC}">
              <c16:uniqueId val="{00000000-8313-4849-A7FF-E85EBB5EC96F}"/>
            </c:ext>
          </c:extLst>
        </c:ser>
        <c:dLbls>
          <c:dLblPos val="ctr"/>
          <c:showLegendKey val="0"/>
          <c:showVal val="0"/>
          <c:showCatName val="0"/>
          <c:showSerName val="0"/>
          <c:showPercent val="1"/>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114300</xdr:colOff>
      <xdr:row>0</xdr:row>
      <xdr:rowOff>171450</xdr:rowOff>
    </xdr:from>
    <xdr:to>
      <xdr:col>3</xdr:col>
      <xdr:colOff>800100</xdr:colOff>
      <xdr:row>0</xdr:row>
      <xdr:rowOff>771525</xdr:rowOff>
    </xdr:to>
    <xdr:pic>
      <xdr:nvPicPr>
        <xdr:cNvPr id="2" name="Imagen 1">
          <a:extLst>
            <a:ext uri="{FF2B5EF4-FFF2-40B4-BE49-F238E27FC236}">
              <a16:creationId xmlns:a16="http://schemas.microsoft.com/office/drawing/2014/main" id="{B0C08CC0-9F3B-46E3-95CB-73E1C93C15D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43225" y="342900"/>
          <a:ext cx="2105025" cy="600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64770</xdr:colOff>
      <xdr:row>1</xdr:row>
      <xdr:rowOff>95250</xdr:rowOff>
    </xdr:from>
    <xdr:to>
      <xdr:col>8</xdr:col>
      <xdr:colOff>674370</xdr:colOff>
      <xdr:row>17</xdr:row>
      <xdr:rowOff>156210</xdr:rowOff>
    </xdr:to>
    <xdr:graphicFrame macro="">
      <xdr:nvGraphicFramePr>
        <xdr:cNvPr id="6" name="Gráfico 5">
          <a:extLst>
            <a:ext uri="{FF2B5EF4-FFF2-40B4-BE49-F238E27FC236}">
              <a16:creationId xmlns:a16="http://schemas.microsoft.com/office/drawing/2014/main" id="{7ED63357-9C53-484A-BC11-B5F88416C9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2"/>
  <sheetViews>
    <sheetView tabSelected="1" zoomScale="90" zoomScaleNormal="90" workbookViewId="0">
      <pane xSplit="6" ySplit="4" topLeftCell="G6" activePane="bottomRight" state="frozen"/>
      <selection pane="topRight" activeCell="G1" sqref="G1"/>
      <selection pane="bottomLeft" activeCell="A5" sqref="A5"/>
      <selection pane="bottomRight" activeCell="N8" sqref="N8"/>
    </sheetView>
  </sheetViews>
  <sheetFormatPr baseColWidth="10" defaultColWidth="9.140625" defaultRowHeight="12.75" x14ac:dyDescent="0.2"/>
  <cols>
    <col min="1" max="1" width="6.140625" style="1" customWidth="1"/>
    <col min="2" max="2" width="31.5703125" style="2" customWidth="1"/>
    <col min="3" max="4" width="21.28515625" style="2" customWidth="1"/>
    <col min="5" max="7" width="21.5703125" style="2" customWidth="1"/>
    <col min="8" max="8" width="23.5703125" style="2" customWidth="1"/>
    <col min="9" max="9" width="19.140625" style="2" customWidth="1"/>
    <col min="10" max="11" width="20.5703125" style="2" customWidth="1"/>
    <col min="12" max="13" width="22.140625" style="2" customWidth="1"/>
    <col min="14" max="14" width="17.28515625" style="2" customWidth="1"/>
    <col min="15" max="15" width="25.7109375" style="2" customWidth="1"/>
    <col min="16" max="16384" width="9.140625" style="2"/>
  </cols>
  <sheetData>
    <row r="1" spans="1:20" ht="66.599999999999994" customHeight="1" x14ac:dyDescent="0.2">
      <c r="A1" s="20"/>
      <c r="B1" s="20"/>
      <c r="C1" s="20"/>
      <c r="D1" s="20"/>
      <c r="E1" s="20"/>
      <c r="F1" s="22" t="s">
        <v>5</v>
      </c>
      <c r="G1" s="22"/>
      <c r="H1" s="22"/>
      <c r="I1" s="22"/>
      <c r="J1" s="22"/>
      <c r="K1" s="22"/>
      <c r="L1" s="22"/>
      <c r="M1" s="22"/>
      <c r="N1" s="22"/>
      <c r="O1" s="9" t="s">
        <v>45</v>
      </c>
    </row>
    <row r="2" spans="1:20" s="3" customFormat="1" ht="30.75" customHeight="1" x14ac:dyDescent="0.2">
      <c r="A2" s="23" t="s">
        <v>16</v>
      </c>
      <c r="B2" s="23"/>
      <c r="C2" s="23"/>
      <c r="D2" s="23"/>
      <c r="E2" s="21"/>
      <c r="F2" s="21"/>
      <c r="G2" s="21"/>
      <c r="H2" s="21"/>
      <c r="I2" s="21"/>
      <c r="J2" s="21"/>
      <c r="K2" s="21"/>
      <c r="L2" s="21"/>
      <c r="M2" s="21"/>
      <c r="N2" s="21"/>
      <c r="O2" s="21"/>
      <c r="T2" s="4"/>
    </row>
    <row r="3" spans="1:20" s="3" customFormat="1" ht="27.75" customHeight="1" x14ac:dyDescent="0.2">
      <c r="A3" s="23" t="s">
        <v>4</v>
      </c>
      <c r="B3" s="23"/>
      <c r="C3" s="23"/>
      <c r="D3" s="23"/>
      <c r="E3" s="21"/>
      <c r="F3" s="21"/>
      <c r="G3" s="21"/>
      <c r="H3" s="21"/>
      <c r="I3" s="21"/>
      <c r="J3" s="21"/>
      <c r="K3" s="21"/>
      <c r="L3" s="21"/>
      <c r="M3" s="21"/>
      <c r="N3" s="21"/>
      <c r="O3" s="21"/>
    </row>
    <row r="4" spans="1:20" s="3" customFormat="1" ht="25.5" x14ac:dyDescent="0.2">
      <c r="A4" s="10" t="s">
        <v>0</v>
      </c>
      <c r="B4" s="10" t="s">
        <v>6</v>
      </c>
      <c r="C4" s="10" t="s">
        <v>44</v>
      </c>
      <c r="D4" s="10" t="s">
        <v>24</v>
      </c>
      <c r="E4" s="10" t="s">
        <v>7</v>
      </c>
      <c r="F4" s="10" t="s">
        <v>43</v>
      </c>
      <c r="G4" s="10" t="s">
        <v>39</v>
      </c>
      <c r="H4" s="10" t="s">
        <v>11</v>
      </c>
      <c r="I4" s="10" t="s">
        <v>38</v>
      </c>
      <c r="J4" s="10" t="s">
        <v>12</v>
      </c>
      <c r="K4" s="10" t="s">
        <v>13</v>
      </c>
      <c r="L4" s="10" t="s">
        <v>1</v>
      </c>
      <c r="M4" s="10" t="s">
        <v>15</v>
      </c>
      <c r="N4" s="10" t="s">
        <v>3</v>
      </c>
      <c r="O4" s="10" t="s">
        <v>14</v>
      </c>
    </row>
    <row r="5" spans="1:20" s="3" customFormat="1" ht="409.15" customHeight="1" x14ac:dyDescent="0.2">
      <c r="A5" s="11">
        <v>1</v>
      </c>
      <c r="B5" s="15" t="s">
        <v>50</v>
      </c>
      <c r="C5" s="14">
        <v>45636</v>
      </c>
      <c r="D5" s="5" t="s">
        <v>42</v>
      </c>
      <c r="E5" s="5" t="s">
        <v>10</v>
      </c>
      <c r="F5" s="5" t="s">
        <v>49</v>
      </c>
      <c r="G5" s="5" t="s">
        <v>19</v>
      </c>
      <c r="H5" s="5" t="s">
        <v>46</v>
      </c>
      <c r="I5" s="14">
        <v>45323</v>
      </c>
      <c r="J5" s="14">
        <v>45777</v>
      </c>
      <c r="K5" s="5" t="s">
        <v>47</v>
      </c>
      <c r="L5" s="5" t="s">
        <v>48</v>
      </c>
      <c r="M5" s="5" t="s">
        <v>28</v>
      </c>
      <c r="N5" s="17" t="s">
        <v>35</v>
      </c>
      <c r="O5" s="5"/>
    </row>
    <row r="6" spans="1:20" s="3" customFormat="1" ht="140.25" x14ac:dyDescent="0.2">
      <c r="A6" s="11">
        <v>2</v>
      </c>
      <c r="B6" s="5" t="s">
        <v>53</v>
      </c>
      <c r="C6" s="14">
        <v>45636</v>
      </c>
      <c r="D6" s="5" t="s">
        <v>42</v>
      </c>
      <c r="E6" s="5" t="s">
        <v>10</v>
      </c>
      <c r="F6" s="5" t="s">
        <v>54</v>
      </c>
      <c r="G6" s="5" t="s">
        <v>18</v>
      </c>
      <c r="H6" s="5" t="s">
        <v>56</v>
      </c>
      <c r="I6" s="14">
        <v>45717</v>
      </c>
      <c r="J6" s="14">
        <v>45747</v>
      </c>
      <c r="K6" s="5" t="s">
        <v>55</v>
      </c>
      <c r="L6" s="5" t="s">
        <v>60</v>
      </c>
      <c r="M6" s="5" t="s">
        <v>28</v>
      </c>
      <c r="N6" s="17" t="s">
        <v>35</v>
      </c>
      <c r="O6" s="5"/>
    </row>
    <row r="7" spans="1:20" s="3" customFormat="1" ht="51" x14ac:dyDescent="0.2">
      <c r="A7" s="11">
        <v>3</v>
      </c>
      <c r="B7" s="5" t="s">
        <v>52</v>
      </c>
      <c r="C7" s="14">
        <v>45636</v>
      </c>
      <c r="D7" s="5" t="s">
        <v>42</v>
      </c>
      <c r="E7" s="5" t="s">
        <v>10</v>
      </c>
      <c r="F7" s="5" t="s">
        <v>57</v>
      </c>
      <c r="G7" s="5" t="s">
        <v>18</v>
      </c>
      <c r="H7" s="5" t="s">
        <v>58</v>
      </c>
      <c r="I7" s="14">
        <v>45717</v>
      </c>
      <c r="J7" s="14">
        <v>45747</v>
      </c>
      <c r="K7" s="5" t="s">
        <v>59</v>
      </c>
      <c r="L7" s="5" t="s">
        <v>61</v>
      </c>
      <c r="M7" s="5" t="s">
        <v>28</v>
      </c>
      <c r="N7" s="17" t="s">
        <v>35</v>
      </c>
      <c r="O7" s="5"/>
    </row>
    <row r="8" spans="1:20" s="3" customFormat="1" ht="63.75" x14ac:dyDescent="0.2">
      <c r="A8" s="11">
        <v>4</v>
      </c>
      <c r="B8" s="5" t="s">
        <v>51</v>
      </c>
      <c r="C8" s="14">
        <v>45636</v>
      </c>
      <c r="D8" s="5" t="s">
        <v>42</v>
      </c>
      <c r="E8" s="5" t="s">
        <v>10</v>
      </c>
      <c r="F8" s="5" t="s">
        <v>67</v>
      </c>
      <c r="G8" s="5" t="s">
        <v>18</v>
      </c>
      <c r="H8" s="5" t="s">
        <v>69</v>
      </c>
      <c r="I8" s="14">
        <v>45809</v>
      </c>
      <c r="J8" s="14">
        <v>45838</v>
      </c>
      <c r="K8" s="5" t="s">
        <v>68</v>
      </c>
      <c r="L8" s="5" t="s">
        <v>66</v>
      </c>
      <c r="M8" s="5" t="s">
        <v>28</v>
      </c>
      <c r="N8" s="17" t="s">
        <v>35</v>
      </c>
      <c r="O8" s="5"/>
    </row>
    <row r="9" spans="1:20" s="3" customFormat="1" ht="114.75" x14ac:dyDescent="0.2">
      <c r="A9" s="11">
        <v>5</v>
      </c>
      <c r="B9" s="5" t="s">
        <v>62</v>
      </c>
      <c r="C9" s="14">
        <v>45636</v>
      </c>
      <c r="D9" s="5" t="s">
        <v>42</v>
      </c>
      <c r="E9" s="5" t="s">
        <v>10</v>
      </c>
      <c r="F9" s="5" t="s">
        <v>63</v>
      </c>
      <c r="G9" s="5" t="s">
        <v>18</v>
      </c>
      <c r="H9" s="5" t="s">
        <v>64</v>
      </c>
      <c r="I9" s="14">
        <v>45809</v>
      </c>
      <c r="J9" s="14">
        <v>45838</v>
      </c>
      <c r="K9" s="5" t="s">
        <v>65</v>
      </c>
      <c r="L9" s="5" t="s">
        <v>66</v>
      </c>
      <c r="M9" s="5" t="s">
        <v>28</v>
      </c>
      <c r="N9" s="16" t="s">
        <v>36</v>
      </c>
      <c r="O9" s="5"/>
    </row>
    <row r="10" spans="1:20" s="3" customFormat="1" ht="29.25" customHeight="1" x14ac:dyDescent="0.2">
      <c r="A10" s="18" t="s">
        <v>2</v>
      </c>
      <c r="B10" s="19"/>
      <c r="C10" s="12"/>
      <c r="D10" s="24"/>
      <c r="E10" s="25"/>
      <c r="F10" s="25"/>
      <c r="G10" s="26"/>
      <c r="H10" s="13" t="s">
        <v>31</v>
      </c>
      <c r="I10" s="27"/>
      <c r="J10" s="28"/>
      <c r="K10" s="28"/>
      <c r="L10" s="28"/>
      <c r="M10" s="28"/>
      <c r="N10" s="28"/>
      <c r="O10" s="29"/>
    </row>
    <row r="11" spans="1:20" s="3" customFormat="1" x14ac:dyDescent="0.2">
      <c r="A11" s="6"/>
      <c r="B11" s="7"/>
      <c r="C11" s="7"/>
      <c r="D11" s="7"/>
      <c r="E11" s="7"/>
      <c r="F11" s="7"/>
      <c r="G11" s="7"/>
    </row>
    <row r="12" spans="1:20" x14ac:dyDescent="0.2">
      <c r="B12" s="8"/>
      <c r="C12" s="8"/>
      <c r="D12" s="8"/>
      <c r="E12" s="8"/>
      <c r="F12" s="8"/>
      <c r="G12" s="8"/>
    </row>
  </sheetData>
  <mergeCells count="9">
    <mergeCell ref="A10:B10"/>
    <mergeCell ref="A1:E1"/>
    <mergeCell ref="E2:O2"/>
    <mergeCell ref="E3:O3"/>
    <mergeCell ref="F1:N1"/>
    <mergeCell ref="A2:D2"/>
    <mergeCell ref="A3:D3"/>
    <mergeCell ref="D10:G10"/>
    <mergeCell ref="I10:O10"/>
  </mergeCells>
  <pageMargins left="0.7" right="0.7" top="0.75" bottom="0.75" header="0.3" footer="0.3"/>
  <pageSetup scale="34"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3000000}">
          <x14:formula1>
            <xm:f>Listado!$L$2:$L$8</xm:f>
          </x14:formula1>
          <xm:sqref>M5</xm:sqref>
        </x14:dataValidation>
        <x14:dataValidation type="list" errorStyle="warning" allowBlank="1" showInputMessage="1" showErrorMessage="1" xr:uid="{00000000-0002-0000-0000-000000000000}">
          <x14:formula1>
            <xm:f>Listado!$A$2:$A$3</xm:f>
          </x14:formula1>
          <xm:sqref>E5:E9</xm:sqref>
        </x14:dataValidation>
        <x14:dataValidation type="list" errorStyle="warning" allowBlank="1" showInputMessage="1" showErrorMessage="1" xr:uid="{00000000-0002-0000-0000-000001000000}">
          <x14:formula1>
            <xm:f>Listado!$E$2:$E$4</xm:f>
          </x14:formula1>
          <xm:sqref>N5:N9</xm:sqref>
        </x14:dataValidation>
        <x14:dataValidation type="list" allowBlank="1" showInputMessage="1" showErrorMessage="1" xr:uid="{00000000-0002-0000-0000-000002000000}">
          <x14:formula1>
            <xm:f>Listado!$I$2:$I$6</xm:f>
          </x14:formula1>
          <xm:sqref>D5:D9</xm:sqref>
        </x14:dataValidation>
        <x14:dataValidation type="list" allowBlank="1" showInputMessage="1" showErrorMessage="1" xr:uid="{00000000-0002-0000-0000-000004000000}">
          <x14:formula1>
            <xm:f>Listado!$G$2:$G$3</xm:f>
          </x14:formula1>
          <xm:sqref>G5:G9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8"/>
  <sheetViews>
    <sheetView workbookViewId="0">
      <selection activeCell="G11" sqref="G11"/>
    </sheetView>
  </sheetViews>
  <sheetFormatPr baseColWidth="10" defaultRowHeight="12.75" x14ac:dyDescent="0.2"/>
  <sheetData>
    <row r="1" spans="1:12" x14ac:dyDescent="0.2">
      <c r="A1" t="s">
        <v>8</v>
      </c>
      <c r="E1" t="s">
        <v>3</v>
      </c>
      <c r="G1" t="s">
        <v>17</v>
      </c>
      <c r="I1" t="s">
        <v>20</v>
      </c>
      <c r="L1" t="s">
        <v>25</v>
      </c>
    </row>
    <row r="2" spans="1:12" x14ac:dyDescent="0.2">
      <c r="A2" t="s">
        <v>9</v>
      </c>
      <c r="E2" t="s">
        <v>35</v>
      </c>
      <c r="G2" t="s">
        <v>18</v>
      </c>
      <c r="I2" t="s">
        <v>42</v>
      </c>
      <c r="L2" t="s">
        <v>26</v>
      </c>
    </row>
    <row r="3" spans="1:12" x14ac:dyDescent="0.2">
      <c r="A3" t="s">
        <v>10</v>
      </c>
      <c r="E3" t="s">
        <v>36</v>
      </c>
      <c r="G3" t="s">
        <v>19</v>
      </c>
      <c r="I3" t="s">
        <v>21</v>
      </c>
      <c r="L3" t="s">
        <v>27</v>
      </c>
    </row>
    <row r="4" spans="1:12" x14ac:dyDescent="0.2">
      <c r="I4" t="s">
        <v>22</v>
      </c>
      <c r="L4" t="s">
        <v>28</v>
      </c>
    </row>
    <row r="5" spans="1:12" x14ac:dyDescent="0.2">
      <c r="I5" t="s">
        <v>23</v>
      </c>
      <c r="L5" t="s">
        <v>41</v>
      </c>
    </row>
    <row r="6" spans="1:12" x14ac:dyDescent="0.2">
      <c r="I6" t="s">
        <v>37</v>
      </c>
      <c r="L6" t="s">
        <v>40</v>
      </c>
    </row>
    <row r="7" spans="1:12" x14ac:dyDescent="0.2">
      <c r="L7" t="s">
        <v>29</v>
      </c>
    </row>
    <row r="8" spans="1:12" x14ac:dyDescent="0.2">
      <c r="L8" t="s">
        <v>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
  <sheetViews>
    <sheetView workbookViewId="0">
      <selection activeCell="G28" sqref="G28"/>
    </sheetView>
  </sheetViews>
  <sheetFormatPr baseColWidth="10" defaultRowHeight="12.75" x14ac:dyDescent="0.2"/>
  <cols>
    <col min="1" max="1" width="20.140625" customWidth="1"/>
    <col min="2" max="2" width="13.42578125" customWidth="1"/>
  </cols>
  <sheetData>
    <row r="1" spans="1:2" x14ac:dyDescent="0.2">
      <c r="A1" s="30" t="s">
        <v>34</v>
      </c>
      <c r="B1" s="30"/>
    </row>
    <row r="2" spans="1:2" x14ac:dyDescent="0.2">
      <c r="A2" t="s">
        <v>33</v>
      </c>
      <c r="B2" t="s">
        <v>32</v>
      </c>
    </row>
    <row r="3" spans="1:2" x14ac:dyDescent="0.2">
      <c r="A3" t="s">
        <v>35</v>
      </c>
      <c r="B3">
        <f>COUNTIF(Seguimiento!N5:N9,"CERRADA")</f>
        <v>4</v>
      </c>
    </row>
    <row r="4" spans="1:2" x14ac:dyDescent="0.2">
      <c r="A4" t="s">
        <v>36</v>
      </c>
      <c r="B4">
        <f>COUNTIF(Seguimiento!N5:N9,"ABIERTA")</f>
        <v>1</v>
      </c>
    </row>
  </sheetData>
  <mergeCells count="1">
    <mergeCell ref="A1:B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Seguimiento</vt:lpstr>
      <vt:lpstr>Listado</vt:lpstr>
      <vt:lpstr>gráficas</vt:lpstr>
    </vt:vector>
  </TitlesOfParts>
  <Company>Ernst &amp; Young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Ernst &amp; Young</dc:creator>
  <cp:lastModifiedBy>sol vasquez</cp:lastModifiedBy>
  <cp:lastPrinted>2025-03-11T19:50:34Z</cp:lastPrinted>
  <dcterms:created xsi:type="dcterms:W3CDTF">2013-03-17T02:34:15Z</dcterms:created>
  <dcterms:modified xsi:type="dcterms:W3CDTF">2025-04-30T21:33:14Z</dcterms:modified>
</cp:coreProperties>
</file>