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192.168.30.1\Publica\Gerencia\Control Interno\101.20 - PLANES\101.20.03 - PLANES DE AUDITORIA\2023\EXTERNAS\Planes de mejoramiento\"/>
    </mc:Choice>
  </mc:AlternateContent>
  <xr:revisionPtr revIDLastSave="0" documentId="13_ncr:1_{BC5A6D03-6A05-4743-B520-9F1596838495}" xr6:coauthVersionLast="47" xr6:coauthVersionMax="47" xr10:uidLastSave="{00000000-0000-0000-0000-000000000000}"/>
  <bookViews>
    <workbookView xWindow="-120" yWindow="-120" windowWidth="24240" windowHeight="13140" xr2:uid="{00000000-000D-0000-FFFF-FFFF00000000}"/>
  </bookViews>
  <sheets>
    <sheet name="Seguimiento" sheetId="5" r:id="rId1"/>
    <sheet name="Listado" sheetId="6" r:id="rId2"/>
    <sheet name="gráficas" sheetId="7"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7" l="1"/>
  <c r="B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DORLEY ENRIQUE LEON LOPEZ</author>
  </authors>
  <commentList>
    <comment ref="E9" authorId="0" shapeId="0" xr:uid="{00000000-0006-0000-0000-000002000000}">
      <text>
        <r>
          <rPr>
            <sz val="9"/>
            <color indexed="81"/>
            <rFont val="Tahoma"/>
            <family val="2"/>
          </rPr>
          <t>En caso de tratarse de riesgos materializado irse a matriz de riesgos e identificar nuevos controles.</t>
        </r>
      </text>
    </comment>
    <comment ref="F9" authorId="0" shapeId="0" xr:uid="{00000000-0006-0000-0000-000003000000}">
      <text>
        <r>
          <rPr>
            <sz val="9"/>
            <color indexed="81"/>
            <rFont val="Tahoma"/>
            <family val="2"/>
          </rPr>
          <t>Registre las causas raiz del hallazgo o riesgo materializado, para ello utilice métodos de análisis de causa.</t>
        </r>
      </text>
    </comment>
  </commentList>
</comments>
</file>

<file path=xl/sharedStrings.xml><?xml version="1.0" encoding="utf-8"?>
<sst xmlns="http://schemas.openxmlformats.org/spreadsheetml/2006/main" count="196" uniqueCount="111">
  <si>
    <t>Ítem</t>
  </si>
  <si>
    <t>Responsable</t>
  </si>
  <si>
    <t>Fecha de Elaboración del plan:</t>
  </si>
  <si>
    <t>Estado</t>
  </si>
  <si>
    <t>Fecha de Informe Auditoría :</t>
  </si>
  <si>
    <t>Lider de proceso Auditado o relacionado</t>
  </si>
  <si>
    <t>Causas</t>
  </si>
  <si>
    <t xml:space="preserve"> PLAN DE MEJORAMIENTO</t>
  </si>
  <si>
    <t>Descripción de Observación /hallazgo/aspecto de mejora</t>
  </si>
  <si>
    <t>Proviene de un riesgos materializado</t>
  </si>
  <si>
    <t>Proviene de un riesgo materializado</t>
  </si>
  <si>
    <t>SI</t>
  </si>
  <si>
    <t>NO</t>
  </si>
  <si>
    <t>Acción de mejoramiento</t>
  </si>
  <si>
    <t>Fecha finalización</t>
  </si>
  <si>
    <t xml:space="preserve">Soporte ejecucion/Evidencias </t>
  </si>
  <si>
    <t>Seguimiento</t>
  </si>
  <si>
    <t>Dependencia/Área</t>
  </si>
  <si>
    <t xml:space="preserve">Área responsable </t>
  </si>
  <si>
    <t>Tipo de acción</t>
  </si>
  <si>
    <t>MEJORA</t>
  </si>
  <si>
    <t>CORRECTIVA</t>
  </si>
  <si>
    <t>Fuente del la observación/hallazgo</t>
  </si>
  <si>
    <t>Auditoia interna</t>
  </si>
  <si>
    <t>Auditoría externa</t>
  </si>
  <si>
    <t>Revisión del proceso</t>
  </si>
  <si>
    <t>FURAG</t>
  </si>
  <si>
    <t xml:space="preserve">Fuente </t>
  </si>
  <si>
    <t>Areas</t>
  </si>
  <si>
    <t>Gerencia</t>
  </si>
  <si>
    <t>Dirección Operativa y de Proyectos</t>
  </si>
  <si>
    <t>Dirección Administrativa y Financiera</t>
  </si>
  <si>
    <t>Comunicaciones</t>
  </si>
  <si>
    <t>Nombre de quien elabora:</t>
  </si>
  <si>
    <t>TOTAL</t>
  </si>
  <si>
    <t>ESTADO</t>
  </si>
  <si>
    <t>ACCIONES PLAN DE MEJORAMIENTO</t>
  </si>
  <si>
    <t>CERRADA</t>
  </si>
  <si>
    <t>ABIERTA</t>
  </si>
  <si>
    <t>Revisión por la Dirección</t>
  </si>
  <si>
    <t>Fecha inicio</t>
  </si>
  <si>
    <t>Tipo de Acción</t>
  </si>
  <si>
    <t xml:space="preserve">
Código: FO-EMC-06
Versión:01
Fecha actualización:22/09/2021</t>
  </si>
  <si>
    <t>Listado de asistencia a la capacitación, registro fotográfico, memorias de la capacitación</t>
  </si>
  <si>
    <t>Directora Jurídica</t>
  </si>
  <si>
    <t>Mes de Julio</t>
  </si>
  <si>
    <t>La inobserbancia del cumplimiento de las actividades y los resultados derivados de estas.</t>
  </si>
  <si>
    <t>Mes de Agosto</t>
  </si>
  <si>
    <t>Inobserbancia de las garantías establecidas en las pólizas exigidas a los contratistas</t>
  </si>
  <si>
    <t>Falta de seguimiento a las obligaciones y compromisos adquiridos por los contratistas en las minutas contractuales</t>
  </si>
  <si>
    <t>Envio de circular dirigida hacia los supervisores de los contratos, con el fin que una vez corregidas las obserbaciones durante la suscripción del acta de verificación de garantías, se envié copia de las pólizas corregidas al porfesional que la redactó.</t>
  </si>
  <si>
    <t>Mes de Octubre</t>
  </si>
  <si>
    <t>Cirdular y correo electrónico de forma masiva dirigida a los supervisores</t>
  </si>
  <si>
    <t>Inobserbancia con la expedición de los recibos a satisfacción o actas de términación en los contratos</t>
  </si>
  <si>
    <t>Incumplimeinto la publicación de los documentos dentro de los tiempo establecidos para rendirlos oportunamente en la plataforma</t>
  </si>
  <si>
    <t>Se implementará capacitación como acción de mejoramiento dirigida a los supervisores de contratos, a fin que al verifcarse los informes entregados por los contratistas, deberán identificar el pleno cumplimiento de las actividades y sus resultados tal y como se establecieron en los estudios y en la minuta ontractual</t>
  </si>
  <si>
    <t>Listado de asistencia a la capacitación, registro fotográfico</t>
  </si>
  <si>
    <t>Se implementará capacitación como acción de mejoramiento dirigida a los supervisores de contrato, a fin de vigilar las obligaciones pactadas por los contratistas, identificando el pleno cumplimiento de las actividades y sus obligaciones y resultados</t>
  </si>
  <si>
    <t>Se buscara en una mesa conjunta con las diferentes Direcciones de Adeli, las diferentes variables y pautas para las específicas en los estudios de necesidad</t>
  </si>
  <si>
    <t>Mes de Septiembre</t>
  </si>
  <si>
    <t>Listado de asistencia de mesa de trabajo</t>
  </si>
  <si>
    <t>Falencia sobre el concenso en variables al momento de estructurar los estudios previos</t>
  </si>
  <si>
    <t>Se implementará capacitación y reiteración de circular como acción de mejoramiento dirigida a los supervisores de contratos, a fin de realizar las actas de terminación o recibos a satisfacción cada vez que finalice un contrato.</t>
  </si>
  <si>
    <t>Mes de Juliio</t>
  </si>
  <si>
    <t>Envio de circular dirigida hacia los supervisores de los contratos, indicando la obligación de aportar oportunamente los documentos que correspondan al proceso contractual y deban publoicarse dentro de los términos de ley y contar con personal permanente para la rendición oportuna.</t>
  </si>
  <si>
    <t>N/A</t>
  </si>
  <si>
    <t>Se ectua conforme al manual de de Contratación de la entidad. Articulo 31, del Acuerdo 003 de 2021.</t>
  </si>
  <si>
    <t>Incorporar en el acta de recibo a satisfacción, una escala de valoración para la ejecución de contratos: malo, regular, bueno y excelente.</t>
  </si>
  <si>
    <t>Acta de recibo a satisfacción con escala de valoración</t>
  </si>
  <si>
    <t>Dirección Jurída</t>
  </si>
  <si>
    <t>Lordes Fernanda Muñoz Aguirre</t>
  </si>
  <si>
    <t>1.	El contratista de obra, en la ejecución de actividades relacionadas con el objeto contractual no elabora informes periódicos, ya que semanalmente la interventoría en su informe consolida todas las actividades de obra realizadas durante el periodo reportado incluyendo todos los aspectos objeto de control y sólo al momento de tramitar el cobro de un acta de avance de obra, se incluye por parte del contratista las memorias de cálculo de cantidades de obra, los dibujos de áreas de intervención, archivos, registro fotográfico, etc. entregados a la interventoría del contrato en medio físico y en medio magnético para revisión y aprobación.
2.	Unificación de criterios al momento de diligenciar el formato FO-GJ-10 en el campo de observaciones.</t>
  </si>
  <si>
    <t xml:space="preserve">1.	Solicitar a la dirección jurídica de ADELI que en los contratos de obra omita el resultado “informes periódicos en los que se incluyan actas de avance de obras, memorias de cálculo de cantidades de obra, dibujos de áreas de intervención, archivos, registro fotográfico, entregados a la interventoría del contrato en medio físico y en medio magnético”, ya que no es exigible periódicamente al contratista de obra.
2.	Realizar capacitación con el personal que tiene designación como supervisor sobre el diligenciamiento del formato FO-GJ-10 “Acta de supervisión y/o orden de pago”. </t>
  </si>
  <si>
    <t>01 de Junio de 2023</t>
  </si>
  <si>
    <t>30 de Septiembre de 2023</t>
  </si>
  <si>
    <t xml:space="preserve">1.	Minutas de obra modificadas
3.	Listado con el registro de asistencia a la capacitación
4.	Informes semanales de interventoría que compendien la información de obra sobre lo ejecutado en el periodo.
5.	Formato FO-GJ-10 debidamente diligenciado </t>
  </si>
  <si>
    <t>Trabajadores oficiales</t>
  </si>
  <si>
    <r>
      <rPr>
        <b/>
        <sz val="10"/>
        <rFont val="Arial Narrow"/>
        <family val="2"/>
      </rPr>
      <t xml:space="preserve">Hallazgo 1: </t>
    </r>
    <r>
      <rPr>
        <sz val="10"/>
        <rFont val="Arial Narrow"/>
        <family val="2"/>
      </rPr>
      <t xml:space="preserve">En el contrato 028-2022 se presentan falencias relacionadas con la elaboración de los informes tanto de supervisión como del contratista, al no evidenciarse los informes periódicos en los que se incluyan actas de avance de obras, memorias de cálculo de cantidades de obra, dibujos de áreas de intervención, archivos, registro fotográfico, entregados a la interventoría del contrato en medio físico y en medio magnético, incumpliendo con ello lo dispuesto en los artículos 30, 33 y 34 del Acuerdo 003 del 21/06/2021 “Por el cual se adopta el manual de contratación de la empresa industrial y comercial del estado – ADELI”, el artículo 83 de la Ley 1474 de 2011, y los principios de transparencia y responsabilidad establecidos en el artículo 3 de la Ley 489 de 1998, lo que impide hacer un seguimiento al cumplimiento a cabalidad del objeto del contrato y su posterior verificación por parte del auditor. </t>
    </r>
    <r>
      <rPr>
        <b/>
        <sz val="10"/>
        <rFont val="Arial Narrow"/>
        <family val="2"/>
      </rPr>
      <t>Administrativo sin ninguna otra incidencia</t>
    </r>
    <r>
      <rPr>
        <sz val="10"/>
        <rFont val="Arial Narrow"/>
        <family val="2"/>
      </rPr>
      <t xml:space="preserve">. </t>
    </r>
  </si>
  <si>
    <r>
      <rPr>
        <b/>
        <sz val="10"/>
        <color theme="1"/>
        <rFont val="Arial Narrow"/>
        <family val="2"/>
      </rPr>
      <t>Observación:</t>
    </r>
    <r>
      <rPr>
        <sz val="10"/>
        <color theme="1"/>
        <rFont val="Arial Narrow"/>
        <family val="2"/>
      </rPr>
      <t xml:space="preserve"> No se evidenció que la entidad realice la evaluación de los resultados de la contratación, en términos de calidad, cantidad y utilidad</t>
    </r>
  </si>
  <si>
    <r>
      <rPr>
        <b/>
        <sz val="10"/>
        <color theme="1"/>
        <rFont val="Arial Narrow"/>
        <family val="2"/>
      </rPr>
      <t>Observación:</t>
    </r>
    <r>
      <rPr>
        <sz val="10"/>
        <color theme="1"/>
        <rFont val="Arial Narrow"/>
        <family val="2"/>
      </rPr>
      <t xml:space="preserve"> En algunos de los contratos se evidencia que a contratistas se les da la figura de supervisores de apoyo e incluso firman documentos oficiales como los informes de actividades de otros contratos o documentos del área administrativa</t>
    </r>
  </si>
  <si>
    <r>
      <rPr>
        <b/>
        <sz val="10"/>
        <color theme="1"/>
        <rFont val="Arial Narrow"/>
        <family val="2"/>
      </rPr>
      <t>Hallazgo 2:</t>
    </r>
    <r>
      <rPr>
        <sz val="10"/>
        <color theme="1"/>
        <rFont val="Arial Narrow"/>
        <family val="2"/>
      </rPr>
      <t xml:space="preserve"> Se evidenciaron dificultades en la supervisión de los contratos 012-2022, 032-2022, 044-2022, toda vez que la información que respalda el cumplimiento de las actividades pactadas en los mismos no se encontró en orden y disponible oportunamente para ser revisada; incluso en el contrato 032-2022 no se evidenció gestión por parte de la supervisión ante la inobservancia en la entrega de uno de los informes parciales responsabilidad del contratista, incumpliendo así lo establecido en el artículo 83 de la Ley 1474 de 2011 y en el artículo 31 manual de contratación de la agencia adoptado mediante Acuerdo 003 de 2021, lo que puede traer consigo posibles incumplimientos de los contratistas.</t>
    </r>
  </si>
  <si>
    <r>
      <rPr>
        <b/>
        <sz val="10"/>
        <color theme="1"/>
        <rFont val="Arial Narrow"/>
        <family val="2"/>
      </rPr>
      <t xml:space="preserve">Hallazgo 3: </t>
    </r>
    <r>
      <rPr>
        <sz val="10"/>
        <color theme="1"/>
        <rFont val="Arial Narrow"/>
        <family val="2"/>
      </rPr>
      <t>Se evidenció falencias por parte de los supervisores de los contratos 002-2022, 006-2022, 017-2022, 042-2022 y 029-2022, en la deficiente realización del control y vigilancia de la ejecución puntual de algunas actividades y obligaciones de los contratistas, inobservando lo estipulado en los artículos 83 y 84 de la Ley 1484 de 2011 y los artículos 33 y 34 del Acuerdo 003 de 2021 “manual de contratación de la empresa industrial y comercial del estado - ADELI ”, lo que puede generar confusiones en cuanto al cumplimiento y posibles reclamaciones a futuro.</t>
    </r>
  </si>
  <si>
    <r>
      <rPr>
        <b/>
        <sz val="10"/>
        <color theme="1"/>
        <rFont val="Arial Narrow"/>
        <family val="2"/>
      </rPr>
      <t>Hallazgo 4</t>
    </r>
    <r>
      <rPr>
        <sz val="10"/>
        <color theme="1"/>
        <rFont val="Arial Narrow"/>
        <family val="2"/>
      </rPr>
      <t>: En los estudio previos de los contratos 011-2022, 017-2022, 018-2022, 028-2022, 029-2022, 030-2022, 031-2022, 040-2022, 042-2022, 049-2022, 053-2022 y 055-2022 no obstante haberse contemplado el ítem correspondiente al “análisis de las variables que soportan el valor estimado del contrato”, no se evidenció que sus actividades fueran cuantificadas individualmente, basándose únicamente en el valor presentado en la oferta de manera global sin su justificación, inobservando lo establecido en los artículos 2.2.1.1.2.1.1 y 2.2.1.2.1.5.1 del Decreto 1082 de 2015, debido a la falta de unidad de criterios para su formulación, lo cual puede traer como consecuencia la celebración de contratos por encima de los valores reales del mercado y de las necesidades de la entidad</t>
    </r>
  </si>
  <si>
    <r>
      <rPr>
        <b/>
        <sz val="10"/>
        <color theme="1"/>
        <rFont val="Arial Narrow"/>
        <family val="2"/>
      </rPr>
      <t>Hallazgo 5:</t>
    </r>
    <r>
      <rPr>
        <sz val="10"/>
        <color theme="1"/>
        <rFont val="Arial Narrow"/>
        <family val="2"/>
      </rPr>
      <t xml:space="preserve"> Se evidenció que la póliza de calidad del servicio del contrato 012-2022 no cumple con el amparo exigido del 20% del valor del contrato, incumpliéndose con lo estipulado en el artículo 2.2.1.2.3.1.7 del Decreto 1082 de 2015, debido a un error en la proyección del amparo, lo cual puede traer como consecuencia futuras reclamaciones por defectos en la calidad del servicio prestado sin respaldo al no contar con la obligación surgida en favor de la entidad estatal</t>
    </r>
  </si>
  <si>
    <r>
      <rPr>
        <b/>
        <sz val="10"/>
        <color theme="1"/>
        <rFont val="Arial Narrow"/>
        <family val="2"/>
      </rPr>
      <t xml:space="preserve">Hallazgo 6: </t>
    </r>
    <r>
      <rPr>
        <sz val="10"/>
        <color theme="1"/>
        <rFont val="Arial Narrow"/>
        <family val="2"/>
      </rPr>
      <t>No se evidenciaron las actas de terminación o de recibo a satisfacción de los contratos 006-2022, 012-2022, 021-2022, 023-2022, 052-2022 y de la orden de servicio 02-2022; lo cual representa un incumplimiento a lo establecido en el artículo 36 del Acuerdo 003 de 2021 manual de contratación donde se estipula que es responsabilidad de la supervisión en la etapa final del contrato la “Elaboración del acta de recibo a satisfacción final y liquidación.”, lo cual, puede traer consigo futuras reclamaciones por cualquiera de las partes</t>
    </r>
  </si>
  <si>
    <r>
      <rPr>
        <b/>
        <sz val="10"/>
        <color theme="1"/>
        <rFont val="Arial Narrow"/>
        <family val="2"/>
      </rPr>
      <t>Hallazgo 7</t>
    </r>
    <r>
      <rPr>
        <sz val="10"/>
        <color theme="1"/>
        <rFont val="Arial Narrow"/>
        <family val="2"/>
      </rPr>
      <t>: Se evidenció incumplimiento en la rendición de la cuenta, al no acatarse lo estipulado por este organismo de control fiscal en los artículos 14 y 33 de la Resolución 016 de 2022, en cuanto a las variables de veracidad, cumplimiento y oportunidad, debido a falencias en el procedimiento de rendición por parte de la entidad auditada, trayendo como consecuencias inconvenientes para la Contraloría para realizar un oportuno y eficiente control fiscal (ver informe definitivo páginas 60 y 61).</t>
    </r>
  </si>
  <si>
    <r>
      <rPr>
        <b/>
        <sz val="10"/>
        <color theme="1"/>
        <rFont val="Arial Narrow"/>
        <family val="2"/>
      </rPr>
      <t>Hallazgo 8</t>
    </r>
    <r>
      <rPr>
        <sz val="10"/>
        <color theme="1"/>
        <rFont val="Arial Narrow"/>
        <family val="2"/>
      </rPr>
      <t xml:space="preserve">: Se evidenció de las doce (12) acciones de mejora estipuladas en el plan de mejoramiento de la vigencia 2022, que dos de ellas se siguen presentando en la vigencia auditada: </t>
    </r>
    <r>
      <rPr>
        <b/>
        <sz val="10"/>
        <color rgb="FF000000"/>
        <rFont val="Arial Narrow"/>
        <family val="2"/>
      </rPr>
      <t xml:space="preserve">Administrativo sin ninguna otra incidencia </t>
    </r>
  </si>
  <si>
    <t>Los responsables de los planes de mejoramiento no verifican la eficacia de las acciones establecidas para evitar que se repitan los hallazgos dejados por el ente de control.</t>
  </si>
  <si>
    <t>1. Elaborar una circular interna en la cual se invite a tener presente las acciones establecidas en los planes de mejoramiento y las fechas para verificar su efectividad, así como dando tips para mejorarn en seguimientos.</t>
  </si>
  <si>
    <t>15 de junio de 2023</t>
  </si>
  <si>
    <t>30 de junio de 2023</t>
  </si>
  <si>
    <t>Circular interna</t>
  </si>
  <si>
    <t>Jefe de Oficina de Control Interno</t>
  </si>
  <si>
    <t>Oficina de Control Interno</t>
  </si>
  <si>
    <t>Dirección Jurídica</t>
  </si>
  <si>
    <t>Dirección de Planeación</t>
  </si>
  <si>
    <r>
      <rPr>
        <b/>
        <sz val="10"/>
        <color theme="1"/>
        <rFont val="Arial Narrow"/>
        <family val="2"/>
      </rPr>
      <t xml:space="preserve">Hallazgo 9: </t>
    </r>
    <r>
      <rPr>
        <sz val="10"/>
        <color theme="1"/>
        <rFont val="Arial Narrow"/>
        <family val="2"/>
      </rPr>
      <t xml:space="preserve">Grupo 13 - Rentas por cobrar. Se evidenció en la Agencia de Desarrollo Local - ADELI disminución en las cuentas por cobrar, sin embargo, se debe continuar con las acciones administrativas tendientes a la reducción de algunas de ellas correspondientes a los recursos entregados en administración, toda vez que existen cuentas para el respectivo cobro: Administrativo sin ninguna otra incidencia </t>
    </r>
  </si>
  <si>
    <t>Las condiciones de pago establecidos en los contratos interadministrativos versus la ejecución de los contratos, condujeron un mayor represamiento de facturas en el mes de diciembre, quedando como saldos pendientes por cobrar.</t>
  </si>
  <si>
    <t>* Informar mensualmente a supervisores de contratos interadministrativos, los saldos pendientes por facturar o iniciar proceso de cobro atendiendo las condiciones de pago de los mismos
* Realizar el cobro de cartera vencida superior a 60 días, enviando oficio a clientes bien sea por correo electrónico o radicación. 
* Recuperar el 80% de las cuentas pendientes por cobrar durante el primer semestre de la vigencia en curso.</t>
  </si>
  <si>
    <t>Mayo de 2023</t>
  </si>
  <si>
    <t>Noviembre de 2023</t>
  </si>
  <si>
    <t xml:space="preserve">* Oficio de Aviso de facturación a supervisores de contratos interadministrativos
* Oficio cobro de cartera vencida a clientes
* Informe de la Cartera del Primer semestre. </t>
  </si>
  <si>
    <t>Director Administrativo y Financiero</t>
  </si>
  <si>
    <r>
      <rPr>
        <b/>
        <sz val="10"/>
        <color theme="1"/>
        <rFont val="Arial Narrow"/>
        <family val="2"/>
      </rPr>
      <t>Hallazgo 10</t>
    </r>
    <r>
      <rPr>
        <sz val="10"/>
        <color theme="1"/>
        <rFont val="Arial Narrow"/>
        <family val="2"/>
      </rPr>
      <t xml:space="preserve">:  Se evidenció irregularidad en la expedición del registro presupuestal 144 del 14 de marzo de 2022, toda vez que se hizo por mayor valor ($298,089,050) al del contrato 029-2022 que respaldaba ($297,928,400), incumpliéndose lo establecido en el artículo 17 del acuerdo 2 de 2014 de ADELI “Estatuto de Presupuesto”, en cuanto a que este registro debe indicar claramente el valor y el plazo de las prestaciones a las que haya lugar, lo que conlleva a falencias en la ejecución presupuestal por menor valor real ejecutado en la vigencia, debido a falencias en los puntos de control del proceso presupuestal. Administrativo sin ninguna otra incidencia, toda vez que la irregularidad se corrigió antes de culminar la vigencia </t>
    </r>
  </si>
  <si>
    <t>Error en la solicitud de Registro Presupuestal por el responsable del proceso contractual</t>
  </si>
  <si>
    <t>* La Dirección Administrativa y Financiera verificará los datos plasmados en la solicitud de Certificado Presupuestal y Registro Presupuestal con la minuta contractual, de esta manera se garantizará la idoneidad de la solicitud para la afectación presupuestal.</t>
  </si>
  <si>
    <t>Septiembre de 2023</t>
  </si>
  <si>
    <t>Solicitud de CDP y RP, minuta contractual y CDP y RP expedidos</t>
  </si>
  <si>
    <t>infiormes de ejecución contratos</t>
  </si>
  <si>
    <t>mayo de 2023</t>
  </si>
  <si>
    <t>Lourdes Fernanda Muñoz Aguirre - Directora Jurídica
Diana Patricia Arboleda Isaza-Directora Administrativa y Finnaciera
Luz Angela Ruiz Noreña-Directora Operativa y de Proyectos
Sol Beatriz Vásquez Tirado-Jefe de Oficina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</si>
</sst>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0"/>
      <color theme="1"/>
      <name val="Arial Narrow"/>
      <family val="2"/>
    </font>
    <font>
      <b/>
      <sz val="10"/>
      <color theme="1"/>
      <name val="Arial Narrow"/>
      <family val="2"/>
    </font>
    <font>
      <b/>
      <sz val="10"/>
      <color theme="0"/>
      <name val="Arial Narrow"/>
      <family val="2"/>
    </font>
    <font>
      <b/>
      <sz val="9"/>
      <color theme="0"/>
      <name val="Arial Narrow"/>
      <family val="2"/>
    </font>
    <font>
      <sz val="10"/>
      <name val="Arial Narrow"/>
      <family val="2"/>
    </font>
    <font>
      <b/>
      <sz val="10"/>
      <name val="Arial Narrow"/>
      <family val="2"/>
    </font>
    <font>
      <b/>
      <sz val="12"/>
      <name val="Arial Narrow"/>
      <family val="2"/>
    </font>
    <font>
      <sz val="9"/>
      <color indexed="81"/>
      <name val="Tahoma"/>
      <family val="2"/>
    </font>
    <font>
      <b/>
      <sz val="12"/>
      <color theme="1"/>
      <name val="Arial Narrow"/>
      <family val="2"/>
    </font>
    <font>
      <sz val="11.5"/>
      <color theme="1"/>
      <name val="Calibri"/>
      <family val="2"/>
    </font>
    <font>
      <sz val="9"/>
      <color theme="1"/>
      <name val="Arial Narrow"/>
      <family val="2"/>
    </font>
    <font>
      <b/>
      <sz val="10"/>
      <color rgb="FF000000"/>
      <name val="Arial Narrow"/>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249977111117893"/>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s>
  <cellStyleXfs count="1">
    <xf numFmtId="0" fontId="0" fillId="0" borderId="0"/>
  </cellStyleXfs>
  <cellXfs count="72">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vertical="center" wrapText="1"/>
    </xf>
    <xf numFmtId="0" fontId="2" fillId="3" borderId="7"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1" fillId="3" borderId="0" xfId="0" applyFont="1" applyFill="1" applyAlignment="1">
      <alignment vertical="center" wrapText="1"/>
    </xf>
    <xf numFmtId="0" fontId="1" fillId="3" borderId="8" xfId="0" applyFont="1" applyFill="1" applyBorder="1" applyAlignment="1">
      <alignment vertical="center" wrapText="1"/>
    </xf>
    <xf numFmtId="0" fontId="1" fillId="0" borderId="7" xfId="0" applyFont="1" applyBorder="1" applyAlignment="1">
      <alignment horizontal="center"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1" fillId="3" borderId="0" xfId="0" applyFont="1" applyFill="1" applyAlignment="1">
      <alignment horizontal="left" vertical="center" wrapText="1"/>
    </xf>
    <xf numFmtId="0" fontId="1" fillId="3" borderId="8" xfId="0" applyFont="1" applyFill="1" applyBorder="1" applyAlignment="1">
      <alignment horizontal="left" vertical="center" wrapText="1"/>
    </xf>
    <xf numFmtId="0" fontId="1" fillId="0" borderId="11" xfId="0" applyFont="1" applyBorder="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2" fillId="0" borderId="0" xfId="0" applyFont="1"/>
    <xf numFmtId="0" fontId="6" fillId="0" borderId="1" xfId="0" applyFont="1" applyBorder="1" applyAlignment="1">
      <alignment horizontal="left" vertical="center" wrapText="1"/>
    </xf>
    <xf numFmtId="0" fontId="9" fillId="3" borderId="7" xfId="0" applyFont="1" applyFill="1" applyBorder="1" applyAlignment="1">
      <alignment horizontal="left" vertical="center" wrapText="1"/>
    </xf>
    <xf numFmtId="0" fontId="9" fillId="3" borderId="0" xfId="0" applyFont="1" applyFill="1" applyAlignment="1">
      <alignment horizontal="left" vertical="center" wrapText="1"/>
    </xf>
    <xf numFmtId="0" fontId="3" fillId="4" borderId="1" xfId="0" applyFont="1" applyFill="1" applyBorder="1" applyAlignment="1">
      <alignment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17" xfId="0" applyFont="1" applyBorder="1" applyAlignment="1">
      <alignment vertical="center" wrapText="1"/>
    </xf>
    <xf numFmtId="0" fontId="10" fillId="0" borderId="0" xfId="0" applyFont="1"/>
    <xf numFmtId="0" fontId="2" fillId="0" borderId="18" xfId="0" applyFont="1" applyBorder="1" applyAlignment="1">
      <alignment horizontal="center" vertical="center" wrapText="1"/>
    </xf>
    <xf numFmtId="0" fontId="2" fillId="2" borderId="12" xfId="0" applyFont="1" applyFill="1" applyBorder="1" applyAlignment="1">
      <alignment horizontal="center" vertical="center" wrapText="1"/>
    </xf>
    <xf numFmtId="0" fontId="1" fillId="0" borderId="19" xfId="0" applyFont="1" applyBorder="1" applyAlignment="1">
      <alignment vertical="center" wrapText="1"/>
    </xf>
    <xf numFmtId="0" fontId="11" fillId="0" borderId="11" xfId="0" applyFont="1" applyBorder="1" applyAlignment="1">
      <alignment wrapText="1"/>
    </xf>
    <xf numFmtId="0" fontId="4" fillId="4" borderId="1" xfId="0" applyFont="1" applyFill="1" applyBorder="1" applyAlignment="1">
      <alignment vertical="center" wrapText="1"/>
    </xf>
    <xf numFmtId="0" fontId="2" fillId="0" borderId="21" xfId="0" applyFont="1" applyBorder="1" applyAlignment="1">
      <alignment horizontal="center" vertical="center" wrapText="1"/>
    </xf>
    <xf numFmtId="0" fontId="2" fillId="2" borderId="10" xfId="0" applyFont="1" applyFill="1" applyBorder="1" applyAlignment="1">
      <alignment horizontal="center" vertical="center" wrapText="1"/>
    </xf>
    <xf numFmtId="0" fontId="5" fillId="0" borderId="22" xfId="0" applyFont="1" applyBorder="1" applyAlignment="1">
      <alignment horizontal="justify" vertical="center" wrapText="1"/>
    </xf>
    <xf numFmtId="0" fontId="1" fillId="0" borderId="13" xfId="0" applyFont="1" applyBorder="1" applyAlignment="1">
      <alignment horizontal="justify" vertical="top" wrapText="1"/>
    </xf>
    <xf numFmtId="0" fontId="9" fillId="3" borderId="0" xfId="0" applyFont="1" applyFill="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1" fillId="0" borderId="13" xfId="0" applyFont="1" applyBorder="1" applyAlignment="1">
      <alignment horizontal="justify" wrapText="1"/>
    </xf>
    <xf numFmtId="0" fontId="1" fillId="0" borderId="10" xfId="0" applyFont="1" applyBorder="1" applyAlignment="1">
      <alignment horizontal="justify" wrapText="1"/>
    </xf>
    <xf numFmtId="0" fontId="1" fillId="0" borderId="0" xfId="0" applyFont="1" applyAlignment="1">
      <alignment horizontal="justify" vertical="center" wrapText="1"/>
    </xf>
    <xf numFmtId="0" fontId="1" fillId="0" borderId="10"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14" fontId="1" fillId="0" borderId="4"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CO"/>
              <a:t>ACCIONES DE MEJORAMIENTO</a:t>
            </a:r>
          </a:p>
        </c:rich>
      </c:tx>
      <c:layout>
        <c:manualLayout>
          <c:xMode val="edge"/>
          <c:yMode val="edge"/>
          <c:x val="0.20566666666666666"/>
          <c:y val="0"/>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419"/>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3"/>
              </a:soli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089A-4FC1-AAC9-F36DF2B92A8A}"/>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089A-4FC1-AAC9-F36DF2B92A8A}"/>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089A-4FC1-AAC9-F36DF2B92A8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419"/>
              </a:p>
            </c:txPr>
            <c:dLblPos val="ctr"/>
            <c:showLegendKey val="0"/>
            <c:showVal val="1"/>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gráficas!$A$3:$A$4</c:f>
              <c:strCache>
                <c:ptCount val="2"/>
                <c:pt idx="0">
                  <c:v>CERRADA</c:v>
                </c:pt>
                <c:pt idx="1">
                  <c:v>ABIERTA</c:v>
                </c:pt>
              </c:strCache>
            </c:strRef>
          </c:cat>
          <c:val>
            <c:numRef>
              <c:f>gráficas!$B$3:$B$4</c:f>
              <c:numCache>
                <c:formatCode>General</c:formatCode>
                <c:ptCount val="2"/>
                <c:pt idx="0">
                  <c:v>0</c:v>
                </c:pt>
                <c:pt idx="1">
                  <c:v>11</c:v>
                </c:pt>
              </c:numCache>
            </c:numRef>
          </c:val>
          <c:extLst>
            <c:ext xmlns:c16="http://schemas.microsoft.com/office/drawing/2014/chart" uri="{C3380CC4-5D6E-409C-BE32-E72D297353CC}">
              <c16:uniqueId val="{00000000-8313-4849-A7FF-E85EBB5EC96F}"/>
            </c:ext>
          </c:extLst>
        </c:ser>
        <c:dLbls>
          <c:dLblPos val="ctr"/>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419"/>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137160</xdr:colOff>
      <xdr:row>1</xdr:row>
      <xdr:rowOff>800100</xdr:rowOff>
    </xdr:to>
    <xdr:pic>
      <xdr:nvPicPr>
        <xdr:cNvPr id="2" name="Imagen 1">
          <a:extLst>
            <a:ext uri="{FF2B5EF4-FFF2-40B4-BE49-F238E27FC236}">
              <a16:creationId xmlns:a16="http://schemas.microsoft.com/office/drawing/2014/main" id="{B0C08CC0-9F3B-46E3-95CB-73E1C93C15D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182880"/>
          <a:ext cx="3314700" cy="8001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64770</xdr:colOff>
      <xdr:row>1</xdr:row>
      <xdr:rowOff>95250</xdr:rowOff>
    </xdr:from>
    <xdr:to>
      <xdr:col>8</xdr:col>
      <xdr:colOff>674370</xdr:colOff>
      <xdr:row>17</xdr:row>
      <xdr:rowOff>156210</xdr:rowOff>
    </xdr:to>
    <xdr:graphicFrame macro="">
      <xdr:nvGraphicFramePr>
        <xdr:cNvPr id="6" name="Gráfico 5">
          <a:extLst>
            <a:ext uri="{FF2B5EF4-FFF2-40B4-BE49-F238E27FC236}">
              <a16:creationId xmlns:a16="http://schemas.microsoft.com/office/drawing/2014/main" id="{7ED63357-9C53-484A-BC11-B5F88416C9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topLeftCell="A6" workbookViewId="0">
      <pane ySplit="5" topLeftCell="A11" activePane="bottomLeft" state="frozen"/>
      <selection activeCell="A6" sqref="A6"/>
      <selection pane="bottomLeft" activeCell="C11" sqref="C11"/>
    </sheetView>
  </sheetViews>
  <sheetFormatPr baseColWidth="10" defaultColWidth="9.140625" defaultRowHeight="12.75" x14ac:dyDescent="0.2"/>
  <cols>
    <col min="1" max="1" width="15" style="2" customWidth="1"/>
    <col min="2" max="2" width="6.140625" style="1" customWidth="1"/>
    <col min="3" max="3" width="40.5703125" style="2" customWidth="1"/>
    <col min="4" max="4" width="21.28515625" style="1" customWidth="1"/>
    <col min="5" max="5" width="21.5703125" style="2" customWidth="1"/>
    <col min="6" max="6" width="29.5703125" style="2" customWidth="1"/>
    <col min="7" max="7" width="21.5703125" style="2" customWidth="1"/>
    <col min="8" max="8" width="27.7109375" style="2" customWidth="1"/>
    <col min="9" max="9" width="19.140625" style="2" customWidth="1"/>
    <col min="10" max="11" width="20.5703125" style="2" customWidth="1"/>
    <col min="12" max="13" width="22.140625" style="2" customWidth="1"/>
    <col min="14" max="14" width="17.28515625" style="2" customWidth="1"/>
    <col min="15" max="15" width="25.7109375" style="2" customWidth="1"/>
    <col min="16" max="16384" width="9.140625" style="2"/>
  </cols>
  <sheetData>
    <row r="1" spans="1:20" ht="13.5" thickBot="1" x14ac:dyDescent="0.25"/>
    <row r="2" spans="1:20" ht="66.599999999999994" customHeight="1" thickBot="1" x14ac:dyDescent="0.25">
      <c r="B2" s="53"/>
      <c r="C2" s="54"/>
      <c r="D2" s="54"/>
      <c r="E2" s="55"/>
      <c r="F2" s="59" t="s">
        <v>7</v>
      </c>
      <c r="G2" s="60"/>
      <c r="H2" s="60"/>
      <c r="I2" s="60"/>
      <c r="J2" s="60"/>
      <c r="K2" s="60"/>
      <c r="L2" s="60"/>
      <c r="M2" s="60"/>
      <c r="N2" s="61"/>
      <c r="O2" s="21" t="s">
        <v>42</v>
      </c>
    </row>
    <row r="3" spans="1:20" s="3" customFormat="1" ht="30.75" customHeight="1" thickBot="1" x14ac:dyDescent="0.25">
      <c r="B3" s="62" t="s">
        <v>18</v>
      </c>
      <c r="C3" s="63"/>
      <c r="D3" s="64"/>
      <c r="E3" s="56" t="s">
        <v>69</v>
      </c>
      <c r="F3" s="57"/>
      <c r="G3" s="57"/>
      <c r="H3" s="57"/>
      <c r="I3" s="57"/>
      <c r="J3" s="57"/>
      <c r="K3" s="57"/>
      <c r="L3" s="57"/>
      <c r="M3" s="57"/>
      <c r="N3" s="57"/>
      <c r="O3" s="58"/>
      <c r="T3" s="12"/>
    </row>
    <row r="4" spans="1:20" s="8" customFormat="1" ht="3.75" hidden="1" customHeight="1" thickBot="1" x14ac:dyDescent="0.25">
      <c r="B4" s="22"/>
      <c r="C4" s="23"/>
      <c r="D4" s="38"/>
      <c r="E4" s="6"/>
      <c r="F4" s="7"/>
      <c r="G4" s="7"/>
      <c r="H4" s="7"/>
      <c r="I4" s="7"/>
      <c r="J4" s="7"/>
      <c r="K4" s="7"/>
      <c r="L4" s="7"/>
      <c r="M4" s="7"/>
      <c r="O4" s="9"/>
    </row>
    <row r="5" spans="1:20" s="3" customFormat="1" ht="27.75" customHeight="1" thickBot="1" x14ac:dyDescent="0.25">
      <c r="B5" s="62" t="s">
        <v>5</v>
      </c>
      <c r="C5" s="63"/>
      <c r="D5" s="64"/>
      <c r="E5" s="56" t="s">
        <v>70</v>
      </c>
      <c r="F5" s="57"/>
      <c r="G5" s="57"/>
      <c r="H5" s="57"/>
      <c r="I5" s="57"/>
      <c r="J5" s="57"/>
      <c r="K5" s="57"/>
      <c r="L5" s="57"/>
      <c r="M5" s="57"/>
      <c r="N5" s="57"/>
      <c r="O5" s="58"/>
    </row>
    <row r="6" spans="1:20" s="3" customFormat="1" ht="3.75" customHeight="1" x14ac:dyDescent="0.2">
      <c r="B6" s="10"/>
      <c r="D6" s="18"/>
      <c r="E6" s="11"/>
    </row>
    <row r="7" spans="1:20" s="8" customFormat="1" ht="3" customHeight="1" x14ac:dyDescent="0.2">
      <c r="B7" s="4"/>
      <c r="C7" s="5"/>
      <c r="D7" s="7"/>
      <c r="E7" s="15"/>
      <c r="F7" s="15"/>
      <c r="G7" s="15"/>
      <c r="H7" s="15"/>
      <c r="I7" s="15"/>
      <c r="J7" s="15"/>
      <c r="K7" s="15"/>
      <c r="L7" s="16"/>
      <c r="M7" s="15"/>
    </row>
    <row r="8" spans="1:20" s="3" customFormat="1" ht="3" customHeight="1" thickBot="1" x14ac:dyDescent="0.25">
      <c r="B8" s="13"/>
      <c r="C8" s="14"/>
      <c r="D8" s="18"/>
      <c r="L8" s="12"/>
    </row>
    <row r="9" spans="1:20" s="3" customFormat="1" ht="25.5" x14ac:dyDescent="0.2">
      <c r="B9" s="30" t="s">
        <v>0</v>
      </c>
      <c r="C9" s="30" t="s">
        <v>8</v>
      </c>
      <c r="D9" s="30" t="s">
        <v>27</v>
      </c>
      <c r="E9" s="30" t="s">
        <v>9</v>
      </c>
      <c r="F9" s="30" t="s">
        <v>6</v>
      </c>
      <c r="G9" s="30" t="s">
        <v>41</v>
      </c>
      <c r="H9" s="30" t="s">
        <v>13</v>
      </c>
      <c r="I9" s="30" t="s">
        <v>40</v>
      </c>
      <c r="J9" s="30" t="s">
        <v>14</v>
      </c>
      <c r="K9" s="30" t="s">
        <v>15</v>
      </c>
      <c r="L9" s="30" t="s">
        <v>1</v>
      </c>
      <c r="M9" s="30" t="s">
        <v>17</v>
      </c>
      <c r="N9" s="30" t="s">
        <v>3</v>
      </c>
      <c r="O9" s="30" t="s">
        <v>16</v>
      </c>
    </row>
    <row r="10" spans="1:20" s="3" customFormat="1" x14ac:dyDescent="0.2">
      <c r="B10" s="35"/>
      <c r="C10" s="35"/>
      <c r="D10" s="35"/>
      <c r="E10" s="35"/>
      <c r="F10" s="35"/>
      <c r="G10" s="35"/>
      <c r="H10" s="35"/>
      <c r="I10" s="35"/>
      <c r="J10" s="35"/>
      <c r="K10" s="35"/>
      <c r="L10" s="35"/>
      <c r="M10" s="35"/>
      <c r="N10" s="35"/>
      <c r="O10" s="35"/>
    </row>
    <row r="11" spans="1:20" s="3" customFormat="1" ht="166.5" thickBot="1" x14ac:dyDescent="0.25">
      <c r="B11" s="34">
        <v>1</v>
      </c>
      <c r="C11" s="44" t="s">
        <v>80</v>
      </c>
      <c r="D11" s="39" t="s">
        <v>24</v>
      </c>
      <c r="E11" s="39" t="s">
        <v>12</v>
      </c>
      <c r="F11" s="48" t="s">
        <v>46</v>
      </c>
      <c r="G11" s="39" t="s">
        <v>21</v>
      </c>
      <c r="H11" s="48" t="s">
        <v>55</v>
      </c>
      <c r="I11" s="39" t="s">
        <v>47</v>
      </c>
      <c r="J11" s="39" t="s">
        <v>47</v>
      </c>
      <c r="K11" s="48" t="s">
        <v>56</v>
      </c>
      <c r="L11" s="39" t="s">
        <v>44</v>
      </c>
      <c r="M11" s="39" t="s">
        <v>94</v>
      </c>
      <c r="N11" s="39" t="s">
        <v>38</v>
      </c>
      <c r="O11" s="49"/>
    </row>
    <row r="12" spans="1:20" s="3" customFormat="1" ht="153" customHeight="1" x14ac:dyDescent="0.25">
      <c r="A12" s="28"/>
      <c r="B12" s="29">
        <v>2</v>
      </c>
      <c r="C12" s="45" t="s">
        <v>81</v>
      </c>
      <c r="D12" s="40" t="s">
        <v>24</v>
      </c>
      <c r="E12" s="40" t="s">
        <v>12</v>
      </c>
      <c r="F12" s="47" t="s">
        <v>49</v>
      </c>
      <c r="G12" s="39" t="s">
        <v>21</v>
      </c>
      <c r="H12" s="48" t="s">
        <v>57</v>
      </c>
      <c r="I12" s="40" t="s">
        <v>47</v>
      </c>
      <c r="J12" s="40" t="s">
        <v>47</v>
      </c>
      <c r="K12" s="48" t="s">
        <v>56</v>
      </c>
      <c r="L12" s="39" t="s">
        <v>44</v>
      </c>
      <c r="M12" s="39" t="s">
        <v>94</v>
      </c>
      <c r="N12" s="40" t="s">
        <v>38</v>
      </c>
      <c r="O12" s="50"/>
    </row>
    <row r="13" spans="1:20" s="3" customFormat="1" ht="192" x14ac:dyDescent="0.25">
      <c r="A13" s="28"/>
      <c r="B13" s="25">
        <v>3</v>
      </c>
      <c r="C13" s="45" t="s">
        <v>82</v>
      </c>
      <c r="D13" s="40" t="s">
        <v>24</v>
      </c>
      <c r="E13" s="40" t="s">
        <v>12</v>
      </c>
      <c r="F13" s="47" t="s">
        <v>61</v>
      </c>
      <c r="G13" s="39" t="s">
        <v>21</v>
      </c>
      <c r="H13" s="47" t="s">
        <v>58</v>
      </c>
      <c r="I13" s="40" t="s">
        <v>59</v>
      </c>
      <c r="J13" s="40" t="s">
        <v>59</v>
      </c>
      <c r="K13" s="47" t="s">
        <v>60</v>
      </c>
      <c r="L13" s="39" t="s">
        <v>44</v>
      </c>
      <c r="M13" s="39" t="s">
        <v>94</v>
      </c>
      <c r="N13" s="40" t="s">
        <v>38</v>
      </c>
      <c r="O13" s="50"/>
    </row>
    <row r="14" spans="1:20" s="3" customFormat="1" ht="114.75" x14ac:dyDescent="0.2">
      <c r="B14" s="25">
        <v>4</v>
      </c>
      <c r="C14" s="45" t="s">
        <v>83</v>
      </c>
      <c r="D14" s="40" t="s">
        <v>24</v>
      </c>
      <c r="E14" s="40" t="s">
        <v>12</v>
      </c>
      <c r="F14" s="48" t="s">
        <v>48</v>
      </c>
      <c r="G14" s="39" t="s">
        <v>21</v>
      </c>
      <c r="H14" s="47" t="s">
        <v>50</v>
      </c>
      <c r="I14" s="40" t="s">
        <v>51</v>
      </c>
      <c r="J14" s="40" t="s">
        <v>51</v>
      </c>
      <c r="K14" s="47" t="s">
        <v>52</v>
      </c>
      <c r="L14" s="39" t="s">
        <v>44</v>
      </c>
      <c r="M14" s="39" t="s">
        <v>94</v>
      </c>
      <c r="N14" s="40" t="s">
        <v>38</v>
      </c>
      <c r="O14" s="50"/>
    </row>
    <row r="15" spans="1:20" s="3" customFormat="1" ht="127.5" x14ac:dyDescent="0.2">
      <c r="B15" s="25">
        <v>5</v>
      </c>
      <c r="C15" s="45" t="s">
        <v>84</v>
      </c>
      <c r="D15" s="40" t="s">
        <v>24</v>
      </c>
      <c r="E15" s="40" t="s">
        <v>12</v>
      </c>
      <c r="F15" s="47" t="s">
        <v>53</v>
      </c>
      <c r="G15" s="39" t="s">
        <v>21</v>
      </c>
      <c r="H15" s="48" t="s">
        <v>62</v>
      </c>
      <c r="I15" s="40" t="s">
        <v>63</v>
      </c>
      <c r="J15" s="40" t="s">
        <v>45</v>
      </c>
      <c r="K15" s="48" t="s">
        <v>43</v>
      </c>
      <c r="L15" s="39" t="s">
        <v>44</v>
      </c>
      <c r="M15" s="39" t="s">
        <v>94</v>
      </c>
      <c r="N15" s="40"/>
      <c r="O15" s="50"/>
    </row>
    <row r="16" spans="1:20" s="3" customFormat="1" ht="114.75" x14ac:dyDescent="0.2">
      <c r="B16" s="25">
        <v>6</v>
      </c>
      <c r="C16" s="46" t="s">
        <v>85</v>
      </c>
      <c r="D16" s="40" t="s">
        <v>24</v>
      </c>
      <c r="E16" s="40" t="s">
        <v>12</v>
      </c>
      <c r="F16" s="47" t="s">
        <v>54</v>
      </c>
      <c r="G16" s="39" t="s">
        <v>21</v>
      </c>
      <c r="H16" s="47" t="s">
        <v>64</v>
      </c>
      <c r="I16" s="40" t="s">
        <v>45</v>
      </c>
      <c r="J16" s="40" t="s">
        <v>45</v>
      </c>
      <c r="K16" s="47" t="s">
        <v>52</v>
      </c>
      <c r="L16" s="39" t="s">
        <v>44</v>
      </c>
      <c r="M16" s="39" t="s">
        <v>94</v>
      </c>
      <c r="N16" s="40" t="s">
        <v>38</v>
      </c>
      <c r="O16" s="50"/>
    </row>
    <row r="17" spans="2:15" s="3" customFormat="1" ht="75" customHeight="1" x14ac:dyDescent="0.2">
      <c r="B17" s="25">
        <v>7</v>
      </c>
      <c r="C17" s="47" t="s">
        <v>86</v>
      </c>
      <c r="D17" s="40" t="s">
        <v>24</v>
      </c>
      <c r="E17" s="40" t="s">
        <v>12</v>
      </c>
      <c r="F17" s="47" t="s">
        <v>87</v>
      </c>
      <c r="G17" s="39" t="s">
        <v>21</v>
      </c>
      <c r="H17" s="47" t="s">
        <v>88</v>
      </c>
      <c r="I17" s="40" t="s">
        <v>89</v>
      </c>
      <c r="J17" s="40" t="s">
        <v>90</v>
      </c>
      <c r="K17" s="47" t="s">
        <v>91</v>
      </c>
      <c r="L17" s="39" t="s">
        <v>92</v>
      </c>
      <c r="M17" s="39" t="s">
        <v>93</v>
      </c>
      <c r="N17" s="40" t="s">
        <v>38</v>
      </c>
      <c r="O17" s="50"/>
    </row>
    <row r="18" spans="2:15" s="3" customFormat="1" ht="136.5" customHeight="1" x14ac:dyDescent="0.2">
      <c r="B18" s="25">
        <v>8</v>
      </c>
      <c r="C18" s="47" t="s">
        <v>96</v>
      </c>
      <c r="D18" s="40" t="s">
        <v>24</v>
      </c>
      <c r="E18" s="40" t="s">
        <v>12</v>
      </c>
      <c r="F18" s="47" t="s">
        <v>97</v>
      </c>
      <c r="G18" s="39" t="s">
        <v>21</v>
      </c>
      <c r="H18" s="47" t="s">
        <v>98</v>
      </c>
      <c r="I18" s="40" t="s">
        <v>99</v>
      </c>
      <c r="J18" s="40" t="s">
        <v>100</v>
      </c>
      <c r="K18" s="47" t="s">
        <v>101</v>
      </c>
      <c r="L18" s="40" t="s">
        <v>102</v>
      </c>
      <c r="M18" s="39" t="s">
        <v>31</v>
      </c>
      <c r="N18" s="40" t="s">
        <v>38</v>
      </c>
      <c r="O18" s="50"/>
    </row>
    <row r="19" spans="2:15" s="3" customFormat="1" ht="168" customHeight="1" x14ac:dyDescent="0.2">
      <c r="B19" s="25">
        <v>9</v>
      </c>
      <c r="C19" s="47" t="s">
        <v>103</v>
      </c>
      <c r="D19" s="40" t="s">
        <v>24</v>
      </c>
      <c r="E19" s="40" t="s">
        <v>12</v>
      </c>
      <c r="F19" s="47" t="s">
        <v>104</v>
      </c>
      <c r="G19" s="39" t="s">
        <v>21</v>
      </c>
      <c r="H19" s="47" t="s">
        <v>105</v>
      </c>
      <c r="I19" s="40" t="s">
        <v>99</v>
      </c>
      <c r="J19" s="40" t="s">
        <v>106</v>
      </c>
      <c r="K19" s="47" t="s">
        <v>107</v>
      </c>
      <c r="L19" s="40" t="s">
        <v>102</v>
      </c>
      <c r="M19" s="39" t="s">
        <v>31</v>
      </c>
      <c r="N19" s="40" t="s">
        <v>38</v>
      </c>
      <c r="O19" s="50"/>
    </row>
    <row r="20" spans="2:15" s="3" customFormat="1" ht="63.75" x14ac:dyDescent="0.2">
      <c r="B20" s="25">
        <v>10</v>
      </c>
      <c r="C20" s="45" t="s">
        <v>79</v>
      </c>
      <c r="D20" s="40" t="s">
        <v>24</v>
      </c>
      <c r="E20" s="40" t="s">
        <v>12</v>
      </c>
      <c r="F20" s="40" t="s">
        <v>65</v>
      </c>
      <c r="G20" s="39" t="s">
        <v>20</v>
      </c>
      <c r="H20" s="47" t="s">
        <v>66</v>
      </c>
      <c r="I20" s="40" t="s">
        <v>99</v>
      </c>
      <c r="J20" s="40" t="s">
        <v>106</v>
      </c>
      <c r="K20" s="47" t="s">
        <v>108</v>
      </c>
      <c r="L20" s="39" t="s">
        <v>44</v>
      </c>
      <c r="M20" s="39" t="s">
        <v>94</v>
      </c>
      <c r="N20" s="40" t="s">
        <v>38</v>
      </c>
      <c r="O20" s="50"/>
    </row>
    <row r="21" spans="2:15" s="3" customFormat="1" ht="51" x14ac:dyDescent="0.2">
      <c r="B21" s="25">
        <v>11</v>
      </c>
      <c r="C21" s="45" t="s">
        <v>78</v>
      </c>
      <c r="D21" s="40" t="s">
        <v>24</v>
      </c>
      <c r="E21" s="40" t="s">
        <v>12</v>
      </c>
      <c r="F21" s="40" t="s">
        <v>65</v>
      </c>
      <c r="G21" s="39" t="s">
        <v>20</v>
      </c>
      <c r="H21" s="47" t="s">
        <v>67</v>
      </c>
      <c r="I21" s="40" t="s">
        <v>45</v>
      </c>
      <c r="J21" s="40" t="s">
        <v>45</v>
      </c>
      <c r="K21" s="47" t="s">
        <v>68</v>
      </c>
      <c r="L21" s="39" t="s">
        <v>44</v>
      </c>
      <c r="M21" s="39" t="s">
        <v>94</v>
      </c>
      <c r="N21" s="40" t="s">
        <v>38</v>
      </c>
      <c r="O21" s="50"/>
    </row>
    <row r="22" spans="2:15" s="3" customFormat="1" ht="260.25" customHeight="1" x14ac:dyDescent="0.2">
      <c r="B22" s="25">
        <v>12</v>
      </c>
      <c r="C22" s="36" t="s">
        <v>77</v>
      </c>
      <c r="D22" s="39" t="s">
        <v>24</v>
      </c>
      <c r="E22" s="39" t="s">
        <v>12</v>
      </c>
      <c r="F22" s="37" t="s">
        <v>71</v>
      </c>
      <c r="G22" s="39" t="s">
        <v>21</v>
      </c>
      <c r="H22" s="37" t="s">
        <v>72</v>
      </c>
      <c r="I22" s="39" t="s">
        <v>73</v>
      </c>
      <c r="J22" s="39" t="s">
        <v>74</v>
      </c>
      <c r="K22" s="48" t="s">
        <v>75</v>
      </c>
      <c r="L22" s="39" t="s">
        <v>76</v>
      </c>
      <c r="M22" s="39" t="s">
        <v>30</v>
      </c>
      <c r="N22" s="39" t="s">
        <v>38</v>
      </c>
      <c r="O22" s="49"/>
    </row>
    <row r="23" spans="2:15" s="3" customFormat="1" ht="20.100000000000001" customHeight="1" thickBot="1" x14ac:dyDescent="0.3">
      <c r="B23" s="26"/>
      <c r="C23" s="32"/>
      <c r="D23" s="41"/>
      <c r="E23" s="17"/>
      <c r="F23" s="17"/>
      <c r="G23" s="17"/>
      <c r="H23" s="17"/>
      <c r="I23" s="17"/>
      <c r="J23" s="17"/>
      <c r="K23" s="17"/>
      <c r="L23" s="17"/>
      <c r="M23" s="17"/>
      <c r="N23" s="17"/>
      <c r="O23" s="27"/>
    </row>
    <row r="24" spans="2:15" s="3" customFormat="1" ht="18.600000000000001" customHeight="1" thickBot="1" x14ac:dyDescent="0.25">
      <c r="D24" s="18"/>
      <c r="G24" s="31"/>
    </row>
    <row r="25" spans="2:15" s="3" customFormat="1" ht="69" customHeight="1" thickBot="1" x14ac:dyDescent="0.25">
      <c r="B25" s="51" t="s">
        <v>4</v>
      </c>
      <c r="C25" s="52"/>
      <c r="D25" s="65" t="s">
        <v>109</v>
      </c>
      <c r="E25" s="66"/>
      <c r="F25" s="67"/>
      <c r="G25" s="24" t="s">
        <v>2</v>
      </c>
      <c r="H25" s="68">
        <v>45069</v>
      </c>
      <c r="I25" s="69"/>
      <c r="J25" s="70"/>
      <c r="K25" s="33" t="s">
        <v>33</v>
      </c>
      <c r="L25" s="65" t="s">
        <v>110</v>
      </c>
      <c r="M25" s="66"/>
      <c r="N25" s="66"/>
      <c r="O25" s="67"/>
    </row>
    <row r="26" spans="2:15" s="3" customFormat="1" x14ac:dyDescent="0.2">
      <c r="B26" s="18"/>
      <c r="C26" s="19"/>
      <c r="D26" s="42"/>
      <c r="E26" s="19"/>
      <c r="F26" s="19"/>
      <c r="G26" s="19"/>
    </row>
    <row r="27" spans="2:15" x14ac:dyDescent="0.2">
      <c r="C27" s="20"/>
      <c r="D27" s="43"/>
      <c r="E27" s="20"/>
      <c r="F27" s="20"/>
      <c r="G27" s="20"/>
    </row>
  </sheetData>
  <mergeCells count="10">
    <mergeCell ref="B25:C25"/>
    <mergeCell ref="B2:E2"/>
    <mergeCell ref="E3:O3"/>
    <mergeCell ref="E5:O5"/>
    <mergeCell ref="F2:N2"/>
    <mergeCell ref="B3:D3"/>
    <mergeCell ref="B5:D5"/>
    <mergeCell ref="D25:F25"/>
    <mergeCell ref="H25:J25"/>
    <mergeCell ref="L25:O25"/>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3000000}">
          <x14:formula1>
            <xm:f>Listado!$L$2:$L$8</xm:f>
          </x14:formula1>
          <xm:sqref>M11:M22</xm:sqref>
        </x14:dataValidation>
        <x14:dataValidation type="list" errorStyle="warning" allowBlank="1" showInputMessage="1" showErrorMessage="1" xr:uid="{00000000-0002-0000-0000-000000000000}">
          <x14:formula1>
            <xm:f>Listado!$A$2:$A$3</xm:f>
          </x14:formula1>
          <xm:sqref>E11:E21 E23</xm:sqref>
        </x14:dataValidation>
        <x14:dataValidation type="list" errorStyle="warning" allowBlank="1" showInputMessage="1" showErrorMessage="1" xr:uid="{00000000-0002-0000-0000-000001000000}">
          <x14:formula1>
            <xm:f>Listado!$E$2:$E$4</xm:f>
          </x14:formula1>
          <xm:sqref>N11:N21 N23</xm:sqref>
        </x14:dataValidation>
        <x14:dataValidation type="list" allowBlank="1" showInputMessage="1" showErrorMessage="1" xr:uid="{00000000-0002-0000-0000-000002000000}">
          <x14:formula1>
            <xm:f>Listado!$I$2:$I$6</xm:f>
          </x14:formula1>
          <xm:sqref>D11:D21 D23</xm:sqref>
        </x14:dataValidation>
        <x14:dataValidation type="list" allowBlank="1" showInputMessage="1" showErrorMessage="1" xr:uid="{00000000-0002-0000-0000-000004000000}">
          <x14:formula1>
            <xm:f>Listado!$G$2:$G$3</xm:f>
          </x14:formula1>
          <xm:sqref>G11:G21 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
  <sheetViews>
    <sheetView workbookViewId="0">
      <selection activeCell="L14" sqref="L14"/>
    </sheetView>
  </sheetViews>
  <sheetFormatPr baseColWidth="10" defaultRowHeight="12.75" x14ac:dyDescent="0.2"/>
  <sheetData>
    <row r="1" spans="1:12" x14ac:dyDescent="0.2">
      <c r="A1" t="s">
        <v>10</v>
      </c>
      <c r="E1" t="s">
        <v>3</v>
      </c>
      <c r="G1" t="s">
        <v>19</v>
      </c>
      <c r="I1" t="s">
        <v>22</v>
      </c>
      <c r="L1" t="s">
        <v>28</v>
      </c>
    </row>
    <row r="2" spans="1:12" x14ac:dyDescent="0.2">
      <c r="A2" t="s">
        <v>11</v>
      </c>
      <c r="E2" t="s">
        <v>37</v>
      </c>
      <c r="G2" t="s">
        <v>20</v>
      </c>
      <c r="I2" t="s">
        <v>23</v>
      </c>
      <c r="L2" t="s">
        <v>29</v>
      </c>
    </row>
    <row r="3" spans="1:12" x14ac:dyDescent="0.2">
      <c r="A3" t="s">
        <v>12</v>
      </c>
      <c r="E3" t="s">
        <v>38</v>
      </c>
      <c r="G3" t="s">
        <v>21</v>
      </c>
      <c r="I3" t="s">
        <v>24</v>
      </c>
      <c r="L3" t="s">
        <v>30</v>
      </c>
    </row>
    <row r="4" spans="1:12" x14ac:dyDescent="0.2">
      <c r="I4" t="s">
        <v>25</v>
      </c>
      <c r="L4" t="s">
        <v>31</v>
      </c>
    </row>
    <row r="5" spans="1:12" x14ac:dyDescent="0.2">
      <c r="I5" t="s">
        <v>26</v>
      </c>
      <c r="L5" t="s">
        <v>94</v>
      </c>
    </row>
    <row r="6" spans="1:12" x14ac:dyDescent="0.2">
      <c r="I6" t="s">
        <v>39</v>
      </c>
      <c r="L6" t="s">
        <v>95</v>
      </c>
    </row>
    <row r="7" spans="1:12" x14ac:dyDescent="0.2">
      <c r="L7" t="s">
        <v>93</v>
      </c>
    </row>
    <row r="8" spans="1:12" x14ac:dyDescent="0.2">
      <c r="L8" t="s">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selection activeCell="G28" sqref="G28"/>
    </sheetView>
  </sheetViews>
  <sheetFormatPr baseColWidth="10" defaultRowHeight="12.75" x14ac:dyDescent="0.2"/>
  <cols>
    <col min="1" max="1" width="20.140625" customWidth="1"/>
    <col min="2" max="2" width="13.42578125" customWidth="1"/>
  </cols>
  <sheetData>
    <row r="1" spans="1:2" x14ac:dyDescent="0.2">
      <c r="A1" s="71" t="s">
        <v>36</v>
      </c>
      <c r="B1" s="71"/>
    </row>
    <row r="2" spans="1:2" x14ac:dyDescent="0.2">
      <c r="A2" t="s">
        <v>35</v>
      </c>
      <c r="B2" t="s">
        <v>34</v>
      </c>
    </row>
    <row r="3" spans="1:2" x14ac:dyDescent="0.2">
      <c r="A3" t="s">
        <v>37</v>
      </c>
      <c r="B3">
        <f>COUNTIF(Seguimiento!N11:N24,"CERRADA")</f>
        <v>0</v>
      </c>
    </row>
    <row r="4" spans="1:2" x14ac:dyDescent="0.2">
      <c r="A4" t="s">
        <v>38</v>
      </c>
      <c r="B4">
        <f>COUNTIF(Seguimiento!N11:N24,"ABIERTA")</f>
        <v>11</v>
      </c>
    </row>
  </sheetData>
  <mergeCells count="1">
    <mergeCell ref="A1:B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vt:lpstr>
      <vt:lpstr>Listado</vt:lpstr>
      <vt:lpstr>gráficas</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Ernst &amp; Young</dc:creator>
  <cp:lastModifiedBy>Carlos Adolfo Muñoz Londoño</cp:lastModifiedBy>
  <dcterms:created xsi:type="dcterms:W3CDTF">2013-03-17T02:34:15Z</dcterms:created>
  <dcterms:modified xsi:type="dcterms:W3CDTF">2023-06-02T20:37:39Z</dcterms:modified>
</cp:coreProperties>
</file>