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<sst xmlns="http://schemas.openxmlformats.org/spreadsheetml/2006/main" count="222" uniqueCount="79">
  <si>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</si>
  <si>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</si>
  <si>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</si>
  <si>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</si>
  <si>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</si>
  <si>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</si>
  <si>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</si>
  <si>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</si>
  <si>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</si>
  <si>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</si>
  <si>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</si>
  <si>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</si>
  <si>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</si>
  <si>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</si>
  <si>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</si>
  <si>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</si>
  <si>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</si>
  <si>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</si>
  <si>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</si>
  <si>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</si>
  <si>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</si>
  <si>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</si>
  <si>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</si>
  <si>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</si>
  <si>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</si>
  <si>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</si>
  <si>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</si>
  <si>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</si>
  <si>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</si>
  <si>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AGENCIA DE DESARROLLO LOCAL DE ITAGÜÍ – ADELÍ </t>
  </si>
  <si>
    <t>CARRERA 51 No 51-55  CAMI 9° PISO</t>
  </si>
  <si>
    <t>3737676 EXT 1422</t>
  </si>
  <si>
    <t>www.adeli.gov.co</t>
  </si>
  <si>
    <r>
      <rPr>
        <b/>
        <sz val="11"/>
        <color indexed="8"/>
        <rFont val="Calibri"/>
        <family val="2"/>
      </rPr>
      <t xml:space="preserve">VISIÓN: </t>
    </r>
    <r>
      <rPr>
        <sz val="11"/>
        <color theme="1"/>
        <rFont val="Calibri"/>
        <family val="2"/>
      </rPr>
      <t>Adeli será para el año 2023 una empresa autosostenible, reconocida en el ámbito Local, Regional, Nacional e Internacional, por la ejecución de planes, programas y proyectos de ciudad que contribuyan al desarrollo económico, social, y urbanístico.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MISIÓN: </t>
    </r>
    <r>
      <rPr>
        <sz val="11"/>
        <color theme="1"/>
        <rFont val="Calibri"/>
        <family val="2"/>
      </rPr>
      <t>Ofrecer servicios a los sectores público y privado para el desarrollo de planes, programas y proyectos económicos, sociales y urbanísticos, aplicando permanentemente lineamientos de buena administración.</t>
    </r>
    <r>
      <rPr>
        <b/>
        <sz val="11"/>
        <color indexed="8"/>
        <rFont val="Calibri"/>
        <family val="2"/>
      </rPr>
      <t xml:space="preserve">
    </t>
    </r>
    <r>
      <rPr>
        <sz val="11"/>
        <color theme="1"/>
        <rFont val="Calibri"/>
        <family val="2"/>
      </rPr>
      <t xml:space="preserve">                                                                      </t>
    </r>
  </si>
  <si>
    <t>PRESTACIÓN DE SERVICIOS DE APOYO A LA GESTIÓN PARA COORDINAR ACCIONES CONJUNTAS CON GESTORES Y VIGÍAS PEDAGÓGICOS PARA EL PROYECTO DE EDUCACIÓN Y CULTURA CIUDADANA IMPLEMENTADO EN EL MUNICIPIO DE ITAGÜ</t>
  </si>
  <si>
    <t>PRESTACIÓN DE SERVICIOS PROFESIONALES PARA BRINDAR APOYO TÉCNICO Y JURÍDICO EN LA IMPLEMENTACIÓN DE PROYECTOS QUE ADELANTA LA AGENCIA DE DESARROLLO LOCAL DE ITAGÜÍ-ADELI.</t>
  </si>
  <si>
    <t xml:space="preserve">PRESTACIÓN DE SERVICIOS DE TRANSPORTE TERRESTRE PARA EL PROYECTO DE EDUCACIÓN Y CULTURA CIUDADANA IMPLEMENTADO EN EL MUNICIPIO DE ITAGÜÍ. </t>
  </si>
  <si>
    <t>PRESTACIÓN DE SERVICIOS PARA LA ACTUALIZACIÓN, SOPORTE Y MANTENIMIENTO DEL SOFTWARE ADMINISTRATIVO Y FINANCIERO DE LA AGENCIA DE DESARROLLO LOCAL DE ITAGÜÍ- ADELI.</t>
  </si>
  <si>
    <t>PRESTACIÓN DE SERVICIOS PROFESIONALES PARA AVANZAR EN LA IMPLEMENTACIÓN DE LA POLÍTICA DE GOBIERNO DIGITAL EN LA AGENCIA DE DESARROLLO LOCAL DE ITAGÜÍ-ADELI.</t>
  </si>
  <si>
    <t>SUMINISTRO DE ELEMENTOS DE PAPELERÍA, INSUMOS DE OFICINA Y TÓNER NECESARIOS PARA LA EJECUCIÓN DE LAS ACTIVIDADES ADMINISTRATIVAS DE LA AGENCIA DE DESARROLLO LOCAL DE ITAGÜÍ – ADELÍ.</t>
  </si>
  <si>
    <t>PRESTACIÓN DE SERVICIOS DE APOYO A LA GESTIÓN PARA EL DESARROLLO DE ACTIVIDADES OPERATIVAS NECESARIAS PARA LA EJECUCIÓN DEL COMPONENTE LOGÍSTICO DEL PROYECTO DE EDUCACIÓN Y CULTURA CIUDADANA IMPLEMENTADO EN EL MUNICIPIO DE ITAGUI.</t>
  </si>
  <si>
    <t>PRESTACIÓN DE SERVICIOS PROFESIONALES PARA BRINDAR APOYO TÉCNICO Y JURÍDICO EN LA IMPLEMENTACIÓN DE PROYECTOS QUE ADELANTA LA AGENCIA DE DESARROLLO LOCAL DE ITAGÜÍ- ADELI.</t>
  </si>
  <si>
    <t>PRESTACIÓN DE SERVICIOS PROFESIONALES DE UN COMUNICADOR SOCIAL PARA EL PROYECTO DE EDUCACIÓN Y CULTURA CIUDADANA IMPLEMENTADO EN EL MUNICIPIO DE ITAGÜÍ, Y QUE APOYE A LA AGENCIA DE DESARROLLO LOCAL DE ITAGÜÍ – ADELI EN TODO LO RELACIONADO CON LAS COMUNICACIONES.</t>
  </si>
  <si>
    <t>PRESTACIÓN DE SERVICIOS PROFESIONALES PARA APOYAR EL PROCESO CONTABLE DE LA AGENCIA DE DESARROLLO LOCAL DE ITAGUI- ADELI.</t>
  </si>
  <si>
    <t>PRESTACION DE SERVICIOS PARA APOYAR Y FORTALECER EL SISTEMA DE CONTROL INTERNO DE LA AGENCIA DE DASARROLLO LOCAL DE I ITAGÜÍ-ADELI.</t>
  </si>
  <si>
    <t>contratación 
con una oferta</t>
  </si>
  <si>
    <t>Primer Semestre</t>
  </si>
  <si>
    <t xml:space="preserve">Recursos
Propios </t>
  </si>
  <si>
    <t>NO</t>
  </si>
  <si>
    <t>N/A</t>
  </si>
  <si>
    <t xml:space="preserve">44100000-44110000
56000000-56101500
56101700-56111503 </t>
  </si>
  <si>
    <t>SUMINISTRO DE MATERIALES DE OFICINA PARA LA EJECUCIÓN DE LAS ACTIVIDADES ADMINISTRATIVAS DE LA AGENCIA DE DESARROLLO LOCAL DE ITAGÜÍ – ADELÍ.</t>
  </si>
  <si>
    <t>Segundo semestre</t>
  </si>
  <si>
    <t xml:space="preserve">ADQUISICIÓN DE EQUIPOS DE CÓMPUTO (ESCRITORIO), PORTÁTILES, VIDEO BEAM, IMPRESORAS DEPARTAMENTALES (MULTIFUNCIONALES), ULTRABOOK, Y ESCÁNER TRABAJO PESADO </t>
  </si>
  <si>
    <t>43211507, 45111614, 43212110, 43211711, 43211729, 44102402</t>
  </si>
  <si>
    <t>2 meses 17 días</t>
  </si>
  <si>
    <t>11 meses</t>
  </si>
  <si>
    <t>12 meses</t>
  </si>
  <si>
    <t>10 meses</t>
  </si>
  <si>
    <t xml:space="preserve">ANDRES FELIPE LONDOÑO RESTREPO
GERENTE ADELI
alondono@adeli.gov.co
Telefono: 3737676 ext 1422
</t>
  </si>
  <si>
    <t xml:space="preserve">ADQUISICIÓN DE PÓLIZA DE FIDELIDAD DE RIESGOS FINANCIEROS  PARA LA AGENCIA DE DESARROLLO LOCAL DE ITAGÜÍ – ADELÍ. </t>
  </si>
  <si>
    <t>13 meses</t>
  </si>
  <si>
    <t>6 meses</t>
  </si>
  <si>
    <t>PRESTACIÓN DE SERVICIOS DE APOYO A LA GESTIÓN PARA COORDINAR ACCIONES CONJUNTAS CON VIGÍAS Y GESTORES PARA EL PROYECTO DE EDUCACIÓN Y CULTURA CIUDADANA IMPLEMENTADO EN EL MUNICIPIO DE ITAGÜÍ</t>
  </si>
  <si>
    <t>VINCULACIÓN DEL MUNICIPIO DE ITAGÜÍ A TRAVÉS DE LA AGENCIA DE DESARROLLO LOCAL DE ITAGÜÍ – ADELI EN COLOMBIAMODA 2018, EVENTO QUE REALIZA LA FUNDACIÓN PARA LA EXPORTACIÓN Y LA MODA INEXMODA COMO PLATAFORMA FACILITADORA PARA LA INTEGRACIÓN TANTO DE EMPRESARIOS ITAGÜISEÑOS, COMO DEL MUNICIPIO DE ITAGÜÍ</t>
  </si>
  <si>
    <t>PRESTACIÓN DE SERVICIOS DE APOYO A LA GESTIÓN PARA EL EMBELLECIMIENTO DE ESPACIOS PÚBLICOS, Y EN GENERAL, TODAS AQUELLAS ACCIONES QUE PERMITAN GARANTIZAR UN ADECUADO PAISAJISMO A TRAVÉS DEL ORNATO, EN VÍAS Y ESPACIOS PÚBLICOS PRINCIPALES DEL MUNICIPIO DE ITAGÜÍ</t>
  </si>
  <si>
    <t>1 mes</t>
  </si>
  <si>
    <t>3 meses</t>
  </si>
  <si>
    <t>PRESTACIÓN DE SERVICIOS PARA LA REALIZACIÓN DE JORNADA DE BIENESTAR LABORAL, CAPACITACIÓN Y FORTALECIMIENTO INSTITUCIONAL DE LOS EMPLEADOS DE LA AGENCIA DE DESARROLLO LOCAL DE ITAGÜÍ – ADELI.</t>
  </si>
  <si>
    <t>CONSULTOR PARA LA ELABORACIÓN DE ESTUDIOS Y DISEÑOS NECESARIOS PARA LA REMODELACIÓN DEL COMPLEJO DEPORTIVO OSCAR LÓPEZ ESCOBAR DEL MUNICIPIO DE ITAGÜÍ</t>
  </si>
  <si>
    <t>2 meses
 15 días</t>
  </si>
  <si>
    <t>CONSULTOR PARA LA ELABORACIÓN DE ESTUDIOS Y DISEÑOS NECESARIOS PARA LA CONSTRUCCIÓN DEL PROYECTO CASA DE LA CULTURA, COMO ESPACIO PÚBLICO INTEGRADOR – ZONA NORTE DEL MUNICIPIO DE ITAGÜÍ</t>
  </si>
  <si>
    <t>Invitación Privada</t>
  </si>
  <si>
    <t xml:space="preserve">2 meses
</t>
  </si>
  <si>
    <t>SELECCIONAR UN OPERADOR DE TRANSPORTE QUE PRESTE LOS SERVICIOS DE GRÚA, NECESARIOS PARA EL TRASLADO DE VEHÍCULOS INVOLUCRADOS EN INFRACCIONES DE TRÁNSITO, QUE DEBAN SER CONDUCIDOS A LAS INSTALACIONES DESTINADAS PARA SU INMOVILIZACIÓN POR LA SECRETARÍA DE MOVILIDAD DEL MUNICIPIO DE ITAGÜÍ.</t>
  </si>
  <si>
    <t>CONSULTOR PARA LA ELABORACIÓN DE ESTUDIOS Y DISEÑOS PARA EL CENTRO DE DESARROLLO CULTURAL Y AMBIENTAL EL CARIBE DEL MUNICIPIO DE ITAGÜÍ</t>
  </si>
  <si>
    <t>2 meses</t>
  </si>
  <si>
    <t>LLEVAR A CABO LA GESTION SOCIAL Y PREDIAL NECESARIA PARA EL INTERCAMBIO VIAL INDUAMERICA DE LA CARRERA 50 A CON CALLE 36 Y 37 B EN EL MUNICIPIO DE ITAGÜÍ.</t>
  </si>
  <si>
    <t>3 meses quince días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</si>
</sst>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8" fillId="0" borderId="12" xfId="46" applyBorder="1" applyAlignment="1" quotePrefix="1">
      <alignment wrapText="1"/>
    </xf>
    <xf numFmtId="0" fontId="20" fillId="23" borderId="14" xfId="39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36" fillId="0" borderId="0" xfId="0" applyFont="1" applyAlignment="1">
      <alignment/>
    </xf>
    <xf numFmtId="0" fontId="20" fillId="23" borderId="15" xfId="39" applyBorder="1" applyAlignment="1">
      <alignment wrapText="1"/>
    </xf>
    <xf numFmtId="0" fontId="0" fillId="0" borderId="0" xfId="0" applyAlignment="1">
      <alignment/>
    </xf>
    <xf numFmtId="0" fontId="36" fillId="0" borderId="0" xfId="0" applyFont="1" applyAlignment="1">
      <alignment wrapText="1"/>
    </xf>
    <xf numFmtId="0" fontId="20" fillId="23" borderId="14" xfId="39" applyBorder="1" applyAlignment="1">
      <alignment wrapText="1"/>
    </xf>
    <xf numFmtId="0" fontId="20" fillId="23" borderId="16" xfId="39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0" fillId="23" borderId="16" xfId="39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wrapText="1"/>
    </xf>
    <xf numFmtId="0" fontId="0" fillId="33" borderId="10" xfId="0" applyFill="1" applyBorder="1" applyAlignment="1">
      <alignment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0" fillId="0" borderId="18" xfId="0" applyNumberFormat="1" applyBorder="1" applyAlignment="1">
      <alignment horizontal="center" vertical="center" wrapText="1"/>
    </xf>
    <xf numFmtId="173" fontId="37" fillId="0" borderId="0" xfId="0" applyNumberFormat="1" applyFont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el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2"/>
  <sheetViews>
    <sheetView tabSelected="1" zoomScale="80" zoomScaleNormal="80" zoomScalePageLayoutView="80" workbookViewId="0" topLeftCell="A22">
      <selection activeCell="H39" sqref="H39:I39"/>
    </sheetView>
  </sheetViews>
  <sheetFormatPr defaultColWidth="10.8515625" defaultRowHeight="15"/>
  <cols>
    <col min="1" max="1" width="10.8515625" style="1" customWidth="1"/>
    <col min="2" max="2" width="19.8515625" style="1" customWidth="1"/>
    <col min="3" max="3" width="66.421875" style="1" customWidth="1"/>
    <col min="4" max="5" width="15.140625" style="1" customWidth="1"/>
    <col min="6" max="6" width="15.8515625" style="1" customWidth="1"/>
    <col min="7" max="7" width="10.8515625" style="1" customWidth="1"/>
    <col min="8" max="8" width="21.28125" style="1" customWidth="1"/>
    <col min="9" max="9" width="16.421875" style="1" customWidth="1"/>
    <col min="10" max="10" width="14.8515625" style="1" customWidth="1"/>
    <col min="11" max="11" width="13.140625" style="1" customWidth="1"/>
    <col min="12" max="12" width="43.4218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2" t="s">
        <v>20</v>
      </c>
    </row>
    <row r="3" ht="15">
      <c r="B3" s="12"/>
    </row>
    <row r="4" ht="15.75" thickBot="1">
      <c r="B4" s="12" t="s">
        <v>0</v>
      </c>
    </row>
    <row r="5" spans="2:9" ht="15">
      <c r="B5" s="6" t="s">
        <v>1</v>
      </c>
      <c r="C5" s="7" t="s">
        <v>29</v>
      </c>
      <c r="F5" s="34" t="s">
        <v>27</v>
      </c>
      <c r="G5" s="35"/>
      <c r="H5" s="35"/>
      <c r="I5" s="36"/>
    </row>
    <row r="6" spans="2:9" ht="15">
      <c r="B6" s="3" t="s">
        <v>2</v>
      </c>
      <c r="C6" s="4" t="s">
        <v>30</v>
      </c>
      <c r="F6" s="37"/>
      <c r="G6" s="38"/>
      <c r="H6" s="38"/>
      <c r="I6" s="39"/>
    </row>
    <row r="7" spans="2:9" ht="15">
      <c r="B7" s="3" t="s">
        <v>3</v>
      </c>
      <c r="C7" s="8" t="s">
        <v>31</v>
      </c>
      <c r="F7" s="37"/>
      <c r="G7" s="38"/>
      <c r="H7" s="38"/>
      <c r="I7" s="39"/>
    </row>
    <row r="8" spans="2:9" ht="15">
      <c r="B8" s="3" t="s">
        <v>16</v>
      </c>
      <c r="C8" s="9" t="s">
        <v>32</v>
      </c>
      <c r="F8" s="37"/>
      <c r="G8" s="38"/>
      <c r="H8" s="38"/>
      <c r="I8" s="39"/>
    </row>
    <row r="9" spans="2:9" ht="150">
      <c r="B9" s="3" t="s">
        <v>19</v>
      </c>
      <c r="C9" s="4" t="s">
        <v>33</v>
      </c>
      <c r="F9" s="40"/>
      <c r="G9" s="41"/>
      <c r="H9" s="41"/>
      <c r="I9" s="42"/>
    </row>
    <row r="10" spans="2:9" ht="30">
      <c r="B10" s="3" t="s">
        <v>4</v>
      </c>
      <c r="C10" s="4"/>
      <c r="F10" s="22"/>
      <c r="G10" s="22"/>
      <c r="H10" s="22"/>
      <c r="I10" s="22"/>
    </row>
    <row r="11" spans="2:9" ht="30">
      <c r="B11" s="3" t="s">
        <v>5</v>
      </c>
      <c r="C11" s="4"/>
      <c r="F11" s="34" t="s">
        <v>26</v>
      </c>
      <c r="G11" s="35"/>
      <c r="H11" s="35"/>
      <c r="I11" s="36"/>
    </row>
    <row r="12" spans="2:9" ht="22.5" customHeight="1">
      <c r="B12" s="3" t="s">
        <v>23</v>
      </c>
      <c r="C12" s="21"/>
      <c r="F12" s="37"/>
      <c r="G12" s="38"/>
      <c r="H12" s="38"/>
      <c r="I12" s="39"/>
    </row>
    <row r="13" spans="2:9" ht="45">
      <c r="B13" s="3" t="s">
        <v>24</v>
      </c>
      <c r="C13" s="21">
        <v>218747760</v>
      </c>
      <c r="F13" s="37"/>
      <c r="G13" s="38"/>
      <c r="H13" s="38"/>
      <c r="I13" s="39"/>
    </row>
    <row r="14" spans="2:9" ht="45">
      <c r="B14" s="3" t="s">
        <v>25</v>
      </c>
      <c r="C14" s="21">
        <v>21874776</v>
      </c>
      <c r="F14" s="37"/>
      <c r="G14" s="38"/>
      <c r="H14" s="38"/>
      <c r="I14" s="39"/>
    </row>
    <row r="15" spans="2:9" ht="45.75" thickBot="1">
      <c r="B15" s="18" t="s">
        <v>18</v>
      </c>
      <c r="C15" s="11"/>
      <c r="F15" s="40"/>
      <c r="G15" s="41"/>
      <c r="H15" s="41"/>
      <c r="I15" s="42"/>
    </row>
    <row r="17" ht="15.75" thickBot="1">
      <c r="B17" s="12" t="s">
        <v>15</v>
      </c>
    </row>
    <row r="18" spans="2:12" ht="75" customHeight="1">
      <c r="B18" s="10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17" t="s">
        <v>10</v>
      </c>
      <c r="I18" s="17" t="s">
        <v>11</v>
      </c>
      <c r="J18" s="17" t="s">
        <v>12</v>
      </c>
      <c r="K18" s="17" t="s">
        <v>13</v>
      </c>
      <c r="L18" s="13" t="s">
        <v>14</v>
      </c>
    </row>
    <row r="19" spans="2:12" ht="75">
      <c r="B19" s="3">
        <v>80111620</v>
      </c>
      <c r="C19" s="2" t="s">
        <v>34</v>
      </c>
      <c r="D19" s="23" t="s">
        <v>46</v>
      </c>
      <c r="E19" s="23" t="s">
        <v>57</v>
      </c>
      <c r="F19" s="23" t="s">
        <v>45</v>
      </c>
      <c r="G19" s="23" t="s">
        <v>47</v>
      </c>
      <c r="H19" s="31">
        <v>552905824</v>
      </c>
      <c r="I19" s="31">
        <v>552905824</v>
      </c>
      <c r="J19" s="23" t="s">
        <v>48</v>
      </c>
      <c r="K19" s="23" t="s">
        <v>49</v>
      </c>
      <c r="L19" s="24" t="s">
        <v>59</v>
      </c>
    </row>
    <row r="20" spans="2:12" ht="75" customHeight="1">
      <c r="B20" s="3">
        <v>80111620</v>
      </c>
      <c r="C20" s="2" t="s">
        <v>63</v>
      </c>
      <c r="D20" s="23" t="s">
        <v>46</v>
      </c>
      <c r="E20" s="23" t="s">
        <v>61</v>
      </c>
      <c r="F20" s="23" t="s">
        <v>45</v>
      </c>
      <c r="G20" s="23" t="s">
        <v>47</v>
      </c>
      <c r="H20" s="31">
        <v>42533332</v>
      </c>
      <c r="I20" s="31">
        <v>42533332</v>
      </c>
      <c r="J20" s="23" t="s">
        <v>48</v>
      </c>
      <c r="K20" s="23" t="s">
        <v>49</v>
      </c>
      <c r="L20" s="24" t="s">
        <v>59</v>
      </c>
    </row>
    <row r="21" spans="2:12" ht="52.5" customHeight="1">
      <c r="B21" s="3">
        <v>80121704</v>
      </c>
      <c r="C21" s="2" t="s">
        <v>35</v>
      </c>
      <c r="D21" s="23" t="s">
        <v>46</v>
      </c>
      <c r="E21" s="23" t="s">
        <v>55</v>
      </c>
      <c r="F21" s="23" t="s">
        <v>45</v>
      </c>
      <c r="G21" s="23" t="s">
        <v>47</v>
      </c>
      <c r="H21" s="31">
        <v>11036666</v>
      </c>
      <c r="I21" s="31">
        <f>11036666+5303333</f>
        <v>16339999</v>
      </c>
      <c r="J21" s="23" t="s">
        <v>48</v>
      </c>
      <c r="K21" s="23" t="s">
        <v>49</v>
      </c>
      <c r="L21" s="24" t="s">
        <v>59</v>
      </c>
    </row>
    <row r="22" spans="2:12" ht="49.5" customHeight="1">
      <c r="B22" s="3">
        <v>80161500</v>
      </c>
      <c r="C22" s="2" t="s">
        <v>44</v>
      </c>
      <c r="D22" s="23" t="s">
        <v>46</v>
      </c>
      <c r="E22" s="23" t="s">
        <v>56</v>
      </c>
      <c r="F22" s="23" t="s">
        <v>45</v>
      </c>
      <c r="G22" s="23" t="s">
        <v>47</v>
      </c>
      <c r="H22" s="31">
        <v>41800000</v>
      </c>
      <c r="I22" s="31">
        <v>41800000</v>
      </c>
      <c r="J22" s="23" t="s">
        <v>48</v>
      </c>
      <c r="K22" s="23" t="s">
        <v>49</v>
      </c>
      <c r="L22" s="24" t="s">
        <v>59</v>
      </c>
    </row>
    <row r="23" spans="2:12" ht="52.5" customHeight="1">
      <c r="B23" s="3">
        <v>78140000</v>
      </c>
      <c r="C23" s="2" t="s">
        <v>36</v>
      </c>
      <c r="D23" s="23" t="s">
        <v>46</v>
      </c>
      <c r="E23" s="23" t="s">
        <v>57</v>
      </c>
      <c r="F23" s="23" t="s">
        <v>45</v>
      </c>
      <c r="G23" s="23" t="s">
        <v>47</v>
      </c>
      <c r="H23" s="31">
        <f>55341183+26022500+15613500</f>
        <v>96977183</v>
      </c>
      <c r="I23" s="31">
        <f>55341183+26022500</f>
        <v>81363683</v>
      </c>
      <c r="J23" s="23" t="s">
        <v>48</v>
      </c>
      <c r="K23" s="23" t="s">
        <v>49</v>
      </c>
      <c r="L23" s="24" t="s">
        <v>59</v>
      </c>
    </row>
    <row r="24" spans="2:12" ht="51.75" customHeight="1">
      <c r="B24" s="3">
        <v>81112200</v>
      </c>
      <c r="C24" s="2" t="s">
        <v>37</v>
      </c>
      <c r="D24" s="23" t="s">
        <v>46</v>
      </c>
      <c r="E24" s="23" t="s">
        <v>56</v>
      </c>
      <c r="F24" s="23" t="s">
        <v>45</v>
      </c>
      <c r="G24" s="23" t="s">
        <v>47</v>
      </c>
      <c r="H24" s="31">
        <v>8930250</v>
      </c>
      <c r="I24" s="31">
        <v>8930250</v>
      </c>
      <c r="J24" s="23" t="s">
        <v>48</v>
      </c>
      <c r="K24" s="23" t="s">
        <v>49</v>
      </c>
      <c r="L24" s="24" t="s">
        <v>59</v>
      </c>
    </row>
    <row r="25" spans="2:12" ht="75">
      <c r="B25" s="3">
        <v>83121700</v>
      </c>
      <c r="C25" s="27" t="s">
        <v>38</v>
      </c>
      <c r="D25" s="23" t="s">
        <v>46</v>
      </c>
      <c r="E25" s="23" t="s">
        <v>58</v>
      </c>
      <c r="F25" s="23" t="s">
        <v>45</v>
      </c>
      <c r="G25" s="23" t="s">
        <v>47</v>
      </c>
      <c r="H25" s="31">
        <v>35600000</v>
      </c>
      <c r="I25" s="31">
        <v>35600000</v>
      </c>
      <c r="J25" s="23" t="s">
        <v>48</v>
      </c>
      <c r="K25" s="23" t="s">
        <v>49</v>
      </c>
      <c r="L25" s="24" t="s">
        <v>59</v>
      </c>
    </row>
    <row r="26" spans="2:12" ht="75">
      <c r="B26" s="3">
        <v>44000000</v>
      </c>
      <c r="C26" s="2" t="s">
        <v>39</v>
      </c>
      <c r="D26" s="23" t="s">
        <v>46</v>
      </c>
      <c r="E26" s="23" t="s">
        <v>56</v>
      </c>
      <c r="F26" s="23" t="s">
        <v>45</v>
      </c>
      <c r="G26" s="23" t="s">
        <v>47</v>
      </c>
      <c r="H26" s="31">
        <v>8000000</v>
      </c>
      <c r="I26" s="31">
        <v>8000000</v>
      </c>
      <c r="J26" s="23" t="s">
        <v>48</v>
      </c>
      <c r="K26" s="23" t="s">
        <v>49</v>
      </c>
      <c r="L26" s="24" t="s">
        <v>59</v>
      </c>
    </row>
    <row r="27" spans="2:12" ht="78" customHeight="1">
      <c r="B27" s="3">
        <v>80161500</v>
      </c>
      <c r="C27" s="2" t="s">
        <v>40</v>
      </c>
      <c r="D27" s="23" t="s">
        <v>46</v>
      </c>
      <c r="E27" s="23" t="s">
        <v>56</v>
      </c>
      <c r="F27" s="23" t="s">
        <v>45</v>
      </c>
      <c r="G27" s="23" t="s">
        <v>47</v>
      </c>
      <c r="H27" s="31">
        <f>39000000+70000000</f>
        <v>109000000</v>
      </c>
      <c r="I27" s="31">
        <f>39000000+70000000+11168323</f>
        <v>120168323</v>
      </c>
      <c r="J27" s="23" t="s">
        <v>48</v>
      </c>
      <c r="K27" s="23" t="s">
        <v>49</v>
      </c>
      <c r="L27" s="24" t="s">
        <v>59</v>
      </c>
    </row>
    <row r="28" spans="2:12" ht="75">
      <c r="B28" s="3">
        <v>80121704</v>
      </c>
      <c r="C28" s="27" t="s">
        <v>41</v>
      </c>
      <c r="D28" s="23" t="s">
        <v>46</v>
      </c>
      <c r="E28" s="23" t="s">
        <v>56</v>
      </c>
      <c r="F28" s="23" t="s">
        <v>45</v>
      </c>
      <c r="G28" s="23" t="s">
        <v>47</v>
      </c>
      <c r="H28" s="31">
        <f>19760000+22040000</f>
        <v>41800000</v>
      </c>
      <c r="I28" s="31">
        <v>41800000</v>
      </c>
      <c r="J28" s="23" t="s">
        <v>48</v>
      </c>
      <c r="K28" s="23" t="s">
        <v>49</v>
      </c>
      <c r="L28" s="24" t="s">
        <v>59</v>
      </c>
    </row>
    <row r="29" spans="2:12" ht="75">
      <c r="B29" s="3">
        <v>83121700</v>
      </c>
      <c r="C29" s="2" t="s">
        <v>42</v>
      </c>
      <c r="D29" s="23" t="s">
        <v>46</v>
      </c>
      <c r="E29" s="23" t="s">
        <v>56</v>
      </c>
      <c r="F29" s="23" t="s">
        <v>45</v>
      </c>
      <c r="G29" s="23" t="s">
        <v>47</v>
      </c>
      <c r="H29" s="31">
        <f>11250000+19016666</f>
        <v>30266666</v>
      </c>
      <c r="I29" s="31">
        <f>11250000+19016666</f>
        <v>30266666</v>
      </c>
      <c r="J29" s="23" t="s">
        <v>48</v>
      </c>
      <c r="K29" s="23" t="s">
        <v>49</v>
      </c>
      <c r="L29" s="24" t="s">
        <v>59</v>
      </c>
    </row>
    <row r="30" spans="2:12" ht="70.5" customHeight="1">
      <c r="B30" s="3">
        <v>84111502</v>
      </c>
      <c r="C30" s="27" t="s">
        <v>43</v>
      </c>
      <c r="D30" s="23" t="s">
        <v>46</v>
      </c>
      <c r="E30" s="23" t="s">
        <v>56</v>
      </c>
      <c r="F30" s="23" t="s">
        <v>45</v>
      </c>
      <c r="G30" s="23" t="s">
        <v>47</v>
      </c>
      <c r="H30" s="31">
        <f>19760000+21406666</f>
        <v>41166666</v>
      </c>
      <c r="I30" s="31">
        <f>19760000+21406666</f>
        <v>41166666</v>
      </c>
      <c r="J30" s="23" t="s">
        <v>48</v>
      </c>
      <c r="K30" s="23" t="s">
        <v>49</v>
      </c>
      <c r="L30" s="24" t="s">
        <v>59</v>
      </c>
    </row>
    <row r="31" spans="2:12" ht="65.25" customHeight="1">
      <c r="B31" s="28">
        <v>84131514</v>
      </c>
      <c r="C31" s="30" t="s">
        <v>60</v>
      </c>
      <c r="D31" s="23" t="s">
        <v>52</v>
      </c>
      <c r="E31" s="23" t="s">
        <v>57</v>
      </c>
      <c r="F31" s="23" t="s">
        <v>45</v>
      </c>
      <c r="G31" s="23" t="s">
        <v>47</v>
      </c>
      <c r="H31" s="31">
        <v>12744049</v>
      </c>
      <c r="I31" s="31">
        <v>12744049</v>
      </c>
      <c r="J31" s="23" t="s">
        <v>48</v>
      </c>
      <c r="K31" s="23" t="s">
        <v>49</v>
      </c>
      <c r="L31" s="24" t="s">
        <v>59</v>
      </c>
    </row>
    <row r="32" spans="2:12" ht="75">
      <c r="B32" s="29" t="s">
        <v>50</v>
      </c>
      <c r="C32" s="27" t="s">
        <v>51</v>
      </c>
      <c r="D32" s="23" t="s">
        <v>52</v>
      </c>
      <c r="E32" s="23" t="s">
        <v>62</v>
      </c>
      <c r="F32" s="23" t="s">
        <v>45</v>
      </c>
      <c r="G32" s="23" t="s">
        <v>47</v>
      </c>
      <c r="H32" s="31">
        <v>4000000</v>
      </c>
      <c r="I32" s="31">
        <v>4000000</v>
      </c>
      <c r="J32" s="23" t="s">
        <v>48</v>
      </c>
      <c r="K32" s="23" t="s">
        <v>49</v>
      </c>
      <c r="L32" s="24" t="s">
        <v>59</v>
      </c>
    </row>
    <row r="33" spans="2:12" ht="68.25" customHeight="1">
      <c r="B33" s="29" t="s">
        <v>54</v>
      </c>
      <c r="C33" s="27" t="s">
        <v>53</v>
      </c>
      <c r="D33" s="23" t="s">
        <v>52</v>
      </c>
      <c r="E33" s="23" t="s">
        <v>62</v>
      </c>
      <c r="F33" s="23" t="s">
        <v>45</v>
      </c>
      <c r="G33" s="23" t="s">
        <v>47</v>
      </c>
      <c r="H33" s="31">
        <v>8000000</v>
      </c>
      <c r="I33" s="31">
        <v>8000000</v>
      </c>
      <c r="J33" s="23" t="s">
        <v>48</v>
      </c>
      <c r="K33" s="23" t="s">
        <v>49</v>
      </c>
      <c r="L33" s="24" t="s">
        <v>59</v>
      </c>
    </row>
    <row r="34" spans="2:12" ht="93.75" customHeight="1">
      <c r="B34" s="3"/>
      <c r="C34" s="2" t="s">
        <v>64</v>
      </c>
      <c r="D34" s="23" t="s">
        <v>52</v>
      </c>
      <c r="E34" s="23" t="s">
        <v>66</v>
      </c>
      <c r="F34" s="23" t="s">
        <v>45</v>
      </c>
      <c r="G34" s="23" t="s">
        <v>47</v>
      </c>
      <c r="H34" s="31">
        <v>25000000</v>
      </c>
      <c r="I34" s="31">
        <v>25000000</v>
      </c>
      <c r="J34" s="23" t="s">
        <v>48</v>
      </c>
      <c r="K34" s="23" t="s">
        <v>49</v>
      </c>
      <c r="L34" s="24" t="s">
        <v>59</v>
      </c>
    </row>
    <row r="35" spans="2:12" ht="75">
      <c r="B35" s="3"/>
      <c r="C35" s="2" t="s">
        <v>65</v>
      </c>
      <c r="D35" s="23" t="s">
        <v>52</v>
      </c>
      <c r="E35" s="23" t="s">
        <v>67</v>
      </c>
      <c r="F35" s="23" t="s">
        <v>45</v>
      </c>
      <c r="G35" s="23" t="s">
        <v>47</v>
      </c>
      <c r="H35" s="31">
        <v>200309130</v>
      </c>
      <c r="I35" s="31">
        <v>200309130</v>
      </c>
      <c r="J35" s="23" t="s">
        <v>48</v>
      </c>
      <c r="K35" s="23" t="s">
        <v>49</v>
      </c>
      <c r="L35" s="24" t="s">
        <v>59</v>
      </c>
    </row>
    <row r="36" spans="2:12" ht="60" customHeight="1">
      <c r="B36" s="3"/>
      <c r="C36" s="2" t="s">
        <v>68</v>
      </c>
      <c r="D36" s="23" t="s">
        <v>52</v>
      </c>
      <c r="E36" s="23" t="s">
        <v>66</v>
      </c>
      <c r="F36" s="23" t="s">
        <v>45</v>
      </c>
      <c r="G36" s="23" t="s">
        <v>47</v>
      </c>
      <c r="H36" s="31">
        <v>4827296</v>
      </c>
      <c r="I36" s="31">
        <v>4827296</v>
      </c>
      <c r="J36" s="23" t="s">
        <v>48</v>
      </c>
      <c r="K36" s="23" t="s">
        <v>49</v>
      </c>
      <c r="L36" s="24" t="s">
        <v>59</v>
      </c>
    </row>
    <row r="37" spans="2:12" ht="90">
      <c r="B37" s="3"/>
      <c r="C37" s="2" t="s">
        <v>74</v>
      </c>
      <c r="D37" s="23" t="s">
        <v>46</v>
      </c>
      <c r="E37" s="23" t="s">
        <v>58</v>
      </c>
      <c r="F37" s="23" t="s">
        <v>72</v>
      </c>
      <c r="G37" s="23" t="s">
        <v>47</v>
      </c>
      <c r="H37" s="31">
        <v>13465918</v>
      </c>
      <c r="I37" s="31">
        <v>13465918</v>
      </c>
      <c r="J37" s="23" t="s">
        <v>48</v>
      </c>
      <c r="K37" s="23" t="s">
        <v>49</v>
      </c>
      <c r="L37" s="24" t="s">
        <v>59</v>
      </c>
    </row>
    <row r="38" spans="2:12" ht="61.5" customHeight="1">
      <c r="B38" s="3"/>
      <c r="C38" s="2" t="s">
        <v>75</v>
      </c>
      <c r="D38" s="23" t="s">
        <v>46</v>
      </c>
      <c r="E38" s="23" t="s">
        <v>76</v>
      </c>
      <c r="F38" s="23" t="s">
        <v>72</v>
      </c>
      <c r="G38" s="23" t="s">
        <v>47</v>
      </c>
      <c r="H38" s="31">
        <v>356950000</v>
      </c>
      <c r="I38" s="31">
        <v>356950000</v>
      </c>
      <c r="J38" s="23" t="s">
        <v>48</v>
      </c>
      <c r="K38" s="23" t="s">
        <v>49</v>
      </c>
      <c r="L38" s="24" t="s">
        <v>59</v>
      </c>
    </row>
    <row r="39" spans="2:12" ht="63" customHeight="1">
      <c r="B39" s="3"/>
      <c r="C39" s="2" t="s">
        <v>77</v>
      </c>
      <c r="D39" s="23" t="s">
        <v>46</v>
      </c>
      <c r="E39" s="23" t="s">
        <v>78</v>
      </c>
      <c r="F39" s="23" t="s">
        <v>72</v>
      </c>
      <c r="G39" s="23" t="s">
        <v>47</v>
      </c>
      <c r="H39" s="31">
        <f>321956880+498181600</f>
        <v>820138480</v>
      </c>
      <c r="I39" s="31">
        <f>321956880+498181600</f>
        <v>820138480</v>
      </c>
      <c r="J39" s="23" t="s">
        <v>48</v>
      </c>
      <c r="K39" s="23" t="s">
        <v>49</v>
      </c>
      <c r="L39" s="24" t="s">
        <v>59</v>
      </c>
    </row>
    <row r="40" spans="2:12" ht="75">
      <c r="B40" s="3"/>
      <c r="C40" s="27" t="s">
        <v>69</v>
      </c>
      <c r="D40" s="23" t="s">
        <v>52</v>
      </c>
      <c r="E40" s="23" t="s">
        <v>70</v>
      </c>
      <c r="F40" s="23" t="s">
        <v>72</v>
      </c>
      <c r="G40" s="23" t="s">
        <v>47</v>
      </c>
      <c r="H40" s="31">
        <v>341888307</v>
      </c>
      <c r="I40" s="31">
        <v>341888307</v>
      </c>
      <c r="J40" s="23" t="s">
        <v>48</v>
      </c>
      <c r="K40" s="23" t="s">
        <v>49</v>
      </c>
      <c r="L40" s="24" t="s">
        <v>59</v>
      </c>
    </row>
    <row r="41" spans="2:12" ht="75" customHeight="1">
      <c r="B41" s="3"/>
      <c r="C41" s="2" t="s">
        <v>71</v>
      </c>
      <c r="D41" s="23" t="s">
        <v>52</v>
      </c>
      <c r="E41" s="23" t="s">
        <v>73</v>
      </c>
      <c r="F41" s="23" t="s">
        <v>72</v>
      </c>
      <c r="G41" s="23" t="s">
        <v>47</v>
      </c>
      <c r="H41" s="31">
        <v>167932800</v>
      </c>
      <c r="I41" s="31">
        <v>167932800</v>
      </c>
      <c r="J41" s="23" t="s">
        <v>48</v>
      </c>
      <c r="K41" s="23" t="s">
        <v>49</v>
      </c>
      <c r="L41" s="24" t="s">
        <v>59</v>
      </c>
    </row>
    <row r="42" spans="2:12" ht="15">
      <c r="B42" s="3"/>
      <c r="C42" s="2"/>
      <c r="D42" s="23"/>
      <c r="E42" s="23"/>
      <c r="F42" s="23"/>
      <c r="G42" s="23"/>
      <c r="H42" s="31"/>
      <c r="I42" s="23"/>
      <c r="J42" s="23"/>
      <c r="K42" s="23"/>
      <c r="L42" s="24"/>
    </row>
    <row r="43" spans="2:12" ht="15">
      <c r="B43" s="3"/>
      <c r="C43" s="2"/>
      <c r="D43" s="23"/>
      <c r="E43" s="23"/>
      <c r="F43" s="23"/>
      <c r="G43" s="23"/>
      <c r="H43" s="31"/>
      <c r="I43" s="23"/>
      <c r="J43" s="23"/>
      <c r="K43" s="23"/>
      <c r="L43" s="24"/>
    </row>
    <row r="44" spans="2:12" ht="15.75" thickBot="1">
      <c r="B44" s="18"/>
      <c r="C44" s="19"/>
      <c r="D44" s="25"/>
      <c r="E44" s="25"/>
      <c r="F44" s="25"/>
      <c r="G44" s="25"/>
      <c r="H44" s="32"/>
      <c r="I44" s="25"/>
      <c r="J44" s="25"/>
      <c r="K44" s="25"/>
      <c r="L44" s="26"/>
    </row>
    <row r="45" ht="15">
      <c r="H45" s="33">
        <f>H19+H20+H21+H22+H23+H24+H25+H26+H27+H28+H29+H30+H31+H32+H33+H34+H35+H36+H37+H38+H39+H40+H41</f>
        <v>2975272567</v>
      </c>
    </row>
    <row r="46" spans="2:4" ht="30.75" thickBot="1">
      <c r="B46" s="15" t="s">
        <v>21</v>
      </c>
      <c r="C46" s="14"/>
      <c r="D46" s="14"/>
    </row>
    <row r="47" spans="2:4" ht="45">
      <c r="B47" s="16" t="s">
        <v>6</v>
      </c>
      <c r="C47" s="20" t="s">
        <v>22</v>
      </c>
      <c r="D47" s="13" t="s">
        <v>14</v>
      </c>
    </row>
    <row r="48" spans="2:4" ht="15">
      <c r="B48" s="3"/>
      <c r="C48" s="2"/>
      <c r="D48" s="4"/>
    </row>
    <row r="49" spans="2:4" ht="15">
      <c r="B49" s="3"/>
      <c r="C49" s="2"/>
      <c r="D49" s="4"/>
    </row>
    <row r="50" spans="2:4" ht="15">
      <c r="B50" s="3"/>
      <c r="C50" s="2"/>
      <c r="D50" s="4"/>
    </row>
    <row r="51" spans="2:4" ht="15">
      <c r="B51" s="3"/>
      <c r="C51" s="2"/>
      <c r="D51" s="4"/>
    </row>
    <row r="52" spans="2:4" ht="15.75" thickBot="1">
      <c r="B52" s="18"/>
      <c r="C52" s="19"/>
      <c r="D52" s="5"/>
    </row>
  </sheetData>
  <sheetProtection/>
  <mergeCells count="2">
    <mergeCell ref="F5:I9"/>
    <mergeCell ref="F11:I15"/>
  </mergeCells>
  <hyperlinks>
    <hyperlink ref="C8" r:id="rId1" display="www.adeli.gov.co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ppatino</cp:lastModifiedBy>
  <dcterms:created xsi:type="dcterms:W3CDTF">2012-12-10T15:58:41Z</dcterms:created>
  <dcterms:modified xsi:type="dcterms:W3CDTF">2018-10-03T14:55:25Z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